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65" windowWidth="6435" windowHeight="2715" tabRatio="854" activeTab="2"/>
  </bookViews>
  <sheets>
    <sheet name="מדד &quot;מלניק&quot; - נתונים" sheetId="1" r:id="rId1"/>
    <sheet name="מדד &quot;מלניק&quot; - לוח" sheetId="2" r:id="rId2"/>
    <sheet name="מדד &quot;מלניק&quot; - המחזור הנוכחי 1" sheetId="3" r:id="rId3"/>
    <sheet name="מדד &quot;מלניק&quot; - מחזורי עסקים 2" sheetId="4" r:id="rId4"/>
  </sheets>
  <definedNames>
    <definedName name="_xlnm.Print_Area" localSheetId="1">'מדד "מלניק" - לוח'!$A$1:$G$39</definedName>
  </definedNames>
  <calcPr fullCalcOnLoad="1"/>
</workbook>
</file>

<file path=xl/sharedStrings.xml><?xml version="1.0" encoding="utf-8"?>
<sst xmlns="http://schemas.openxmlformats.org/spreadsheetml/2006/main" count="134" uniqueCount="114">
  <si>
    <t>Jan 94</t>
  </si>
  <si>
    <t>Apr 94</t>
  </si>
  <si>
    <t>Jul 94</t>
  </si>
  <si>
    <t>Oct 94</t>
  </si>
  <si>
    <t>Jan 95</t>
  </si>
  <si>
    <t>Apr 95</t>
  </si>
  <si>
    <t>Jul 95</t>
  </si>
  <si>
    <t>Oct 95</t>
  </si>
  <si>
    <t>Jan 96</t>
  </si>
  <si>
    <t>Apr 96</t>
  </si>
  <si>
    <t>Jul 96</t>
  </si>
  <si>
    <t>Oct 96</t>
  </si>
  <si>
    <t>Jan 97</t>
  </si>
  <si>
    <t>Apr 97</t>
  </si>
  <si>
    <t>Jul 97</t>
  </si>
  <si>
    <t>Oct 97</t>
  </si>
  <si>
    <t>Jan 98</t>
  </si>
  <si>
    <t>Apr 98</t>
  </si>
  <si>
    <t>Jul 98</t>
  </si>
  <si>
    <t>Oct 98</t>
  </si>
  <si>
    <t>Jan 99</t>
  </si>
  <si>
    <t>Apr 99</t>
  </si>
  <si>
    <t>Jul 99</t>
  </si>
  <si>
    <t>Oct 99</t>
  </si>
  <si>
    <t>Jan 00</t>
  </si>
  <si>
    <t>Apr 00</t>
  </si>
  <si>
    <t>Jul 00</t>
  </si>
  <si>
    <t>Oct 00</t>
  </si>
  <si>
    <t>Jan 01</t>
  </si>
  <si>
    <t>Apr 01</t>
  </si>
  <si>
    <t>Jul 01</t>
  </si>
  <si>
    <t>Oct 01</t>
  </si>
  <si>
    <t>Jan 02</t>
  </si>
  <si>
    <t>Apr 02</t>
  </si>
  <si>
    <t>Jul 02</t>
  </si>
  <si>
    <t>Oct 02</t>
  </si>
  <si>
    <t>Jan 03</t>
  </si>
  <si>
    <t>Apr 03</t>
  </si>
  <si>
    <t>Jul 03</t>
  </si>
  <si>
    <t>Oct 03</t>
  </si>
  <si>
    <t>Jan 04</t>
  </si>
  <si>
    <t>Apr 04</t>
  </si>
  <si>
    <t>Jul 04</t>
  </si>
  <si>
    <t>Oct 04</t>
  </si>
  <si>
    <t>Jan 05</t>
  </si>
  <si>
    <t>Apr 05</t>
  </si>
  <si>
    <t>Jul 05</t>
  </si>
  <si>
    <t>Oct 05</t>
  </si>
  <si>
    <t>Jan 06</t>
  </si>
  <si>
    <t>(2004=100)</t>
  </si>
  <si>
    <t>Apr 06</t>
  </si>
  <si>
    <t>Oct 06</t>
  </si>
  <si>
    <t>Jan 07</t>
  </si>
  <si>
    <t>Jul 06</t>
  </si>
  <si>
    <t>Apr 07</t>
  </si>
  <si>
    <t>Jul 07</t>
  </si>
  <si>
    <t>Oct 07</t>
  </si>
  <si>
    <t>Jan 08</t>
  </si>
  <si>
    <t>Apr 08</t>
  </si>
  <si>
    <t>Jul 08</t>
  </si>
  <si>
    <t>Oct 08</t>
  </si>
  <si>
    <t>Jan 09</t>
  </si>
  <si>
    <t>The Melnick State of the Economy Index</t>
  </si>
  <si>
    <t>Employee</t>
  </si>
  <si>
    <t>Revenue in</t>
  </si>
  <si>
    <t>posts in the</t>
  </si>
  <si>
    <t>The change</t>
  </si>
  <si>
    <t>Industrial</t>
  </si>
  <si>
    <t>commerce</t>
  </si>
  <si>
    <t>Imports</t>
  </si>
  <si>
    <t>business</t>
  </si>
  <si>
    <t>"M" Index</t>
  </si>
  <si>
    <t>in "M"</t>
  </si>
  <si>
    <t>Date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</si>
  <si>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</si>
  <si>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</si>
  <si>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</si>
  <si>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</si>
  <si>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</si>
  <si>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</si>
  <si>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</si>
  <si>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</si>
  <si>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</si>
  <si>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Provost, The Interdisciplinary Center (IDC), Herzliya </t>
  </si>
  <si>
    <t>The Melnick Index (2004=100)</t>
  </si>
  <si>
    <t>Average 2001</t>
  </si>
  <si>
    <t>Average 2002</t>
  </si>
  <si>
    <t>% change</t>
  </si>
  <si>
    <t>Average 2003</t>
  </si>
  <si>
    <t>Average 2004</t>
  </si>
  <si>
    <t>Average 2005</t>
  </si>
  <si>
    <t>Average 2006</t>
  </si>
  <si>
    <t>Average 2007</t>
  </si>
  <si>
    <t>Average 2008</t>
  </si>
  <si>
    <t>Estimate</t>
  </si>
  <si>
    <t>Apr 09</t>
  </si>
  <si>
    <t>Jul 09</t>
  </si>
  <si>
    <t>Oct 09</t>
  </si>
  <si>
    <t>Average 2009</t>
  </si>
  <si>
    <t>Jan 10</t>
  </si>
  <si>
    <t>Apr 10</t>
  </si>
  <si>
    <t>Jul 10</t>
  </si>
  <si>
    <t>Oct 10</t>
  </si>
  <si>
    <t>Average 2010</t>
  </si>
  <si>
    <t>2010:3</t>
  </si>
  <si>
    <t>2010:4</t>
  </si>
  <si>
    <t>Jan 11</t>
  </si>
  <si>
    <t>Apr 11</t>
  </si>
  <si>
    <t>Jul 11</t>
  </si>
  <si>
    <t>Oct 11</t>
  </si>
  <si>
    <t>2011:1</t>
  </si>
  <si>
    <t>Average 2011</t>
  </si>
  <si>
    <t>2011:2</t>
  </si>
  <si>
    <t>2011:3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</si>
</sst>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¤&quot;\ #,##0;&quot;¤&quot;\ \-#,##0"/>
    <numFmt numFmtId="173" formatCode="&quot;¤&quot;\ #,##0;[Red]&quot;¤&quot;\ \-#,##0"/>
    <numFmt numFmtId="174" formatCode="&quot;¤&quot;\ #,##0.00;&quot;¤&quot;\ \-#,##0.00"/>
    <numFmt numFmtId="175" formatCode="&quot;¤&quot;\ #,##0.00;[Red]&quot;¤&quot;\ \-#,##0.00"/>
    <numFmt numFmtId="176" formatCode="_ &quot;¤&quot;\ * #,##0_ ;_ &quot;¤&quot;\ * \-#,##0_ ;_ &quot;¤&quot;\ * &quot;-&quot;_ ;_ @_ "/>
    <numFmt numFmtId="177" formatCode="_ &quot;¤&quot;\ * #,##0.00_ ;_ &quot;¤&quot;\ * \-#,##0.00_ ;_ &quot;¤&quot;\ * &quot;-&quot;??_ ;_ @_ "/>
    <numFmt numFmtId="178" formatCode="dd\-mmm\-yy_)"/>
    <numFmt numFmtId="179" formatCode="0.0"/>
    <numFmt numFmtId="180" formatCode="0.0_)"/>
    <numFmt numFmtId="181" formatCode="mmmm\-yy"/>
    <numFmt numFmtId="182" formatCode="0_)"/>
    <numFmt numFmtId="183" formatCode="0.0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"/>
    <numFmt numFmtId="188" formatCode="0.0000"/>
    <numFmt numFmtId="189" formatCode="0.000"/>
    <numFmt numFmtId="190" formatCode="0.0000000"/>
    <numFmt numFmtId="191" formatCode="0.000000"/>
    <numFmt numFmtId="192" formatCode="#,##0.0\ "/>
    <numFmt numFmtId="193" formatCode="[$-409]mmm\-yy;@"/>
    <numFmt numFmtId="194" formatCode="[$-40D]dddd\ dd\ mmmm\ yyyy"/>
    <numFmt numFmtId="195" formatCode="B1mmm\-yy"/>
    <numFmt numFmtId="196" formatCode="_ &quot;?&quot;\ * #,##0.00_ ;_ &quot;?&quot;\ * \-#,##0.00_ ;_ &quot;?&quot;\ * &quot;-&quot;??_ ;_ @_ "/>
    <numFmt numFmtId="197" formatCode="_ &quot;?&quot;\ * #,##0_ ;_ &quot;?&quot;\ * \-#,##0_ ;_ &quot;?&quot;\ * &quot;-&quot;_ ;_ @_ "/>
    <numFmt numFmtId="198" formatCode="_-&quot;?&quot;* #,##0_-;\-&quot;?&quot;* #,##0_-;_-&quot;?&quot;* &quot;-&quot;_-;_-@_-"/>
    <numFmt numFmtId="199" formatCode="_-&quot;¤&quot;* #,##0_-;\-&quot;¤&quot;* #,##0_-;_-&quot;¤&quot;* &quot;-&quot;_-;_-@_-"/>
    <numFmt numFmtId="200" formatCode="General_)"/>
    <numFmt numFmtId="201" formatCode="d/m/yy"/>
    <numFmt numFmtId="202" formatCode="_ * #,##0.0_ ;_ * \-#,##0.0_ ;_ * &quot;-&quot;??_ ;_ @_ "/>
    <numFmt numFmtId="203" formatCode="_ * #,##0_ ;_ * \-#,##0_ ;_ * &quot;-&quot;??_ ;_ @_ "/>
    <numFmt numFmtId="204" formatCode="#,##0.0"/>
  </numFmts>
  <fonts count="65">
    <font>
      <sz val="10"/>
      <name val="Arial"/>
      <family val="0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name val="David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4.75"/>
      <color indexed="8"/>
      <name val="Arial"/>
      <family val="0"/>
    </font>
    <font>
      <sz val="10.5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Dav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.5"/>
      <color indexed="12"/>
      <name val="Arial"/>
      <family val="0"/>
    </font>
    <font>
      <b/>
      <sz val="18.5"/>
      <color indexed="18"/>
      <name val="Arial"/>
      <family val="0"/>
    </font>
    <font>
      <b/>
      <sz val="11.5"/>
      <color indexed="18"/>
      <name val="Arial"/>
      <family val="0"/>
    </font>
    <font>
      <sz val="9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Border="1" applyAlignment="1" applyProtection="1">
      <alignment horizontal="center"/>
      <protection/>
    </xf>
    <xf numFmtId="179" fontId="12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 applyProtection="1">
      <alignment horizontal="center"/>
      <protection/>
    </xf>
    <xf numFmtId="17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193" fontId="0" fillId="0" borderId="0" xfId="0" applyNumberFormat="1" applyFont="1" applyFill="1" applyAlignment="1">
      <alignment horizontal="left" readingOrder="1"/>
    </xf>
    <xf numFmtId="2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4" fillId="0" borderId="12" xfId="0" applyFont="1" applyFill="1" applyBorder="1" applyAlignment="1" applyProtection="1">
      <alignment horizontal="right"/>
      <protection/>
    </xf>
    <xf numFmtId="179" fontId="0" fillId="0" borderId="13" xfId="0" applyNumberFormat="1" applyFill="1" applyBorder="1" applyAlignment="1">
      <alignment horizontal="center"/>
    </xf>
    <xf numFmtId="179" fontId="0" fillId="0" borderId="11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9" fontId="0" fillId="0" borderId="19" xfId="0" applyNumberFormat="1" applyFill="1" applyBorder="1" applyAlignment="1">
      <alignment horizontal="center"/>
    </xf>
    <xf numFmtId="179" fontId="0" fillId="0" borderId="21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9" fontId="0" fillId="0" borderId="25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179" fontId="0" fillId="0" borderId="26" xfId="0" applyNumberFormat="1" applyFill="1" applyBorder="1" applyAlignment="1">
      <alignment horizontal="center"/>
    </xf>
    <xf numFmtId="179" fontId="0" fillId="0" borderId="27" xfId="0" applyNumberForma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right"/>
      <protection/>
    </xf>
    <xf numFmtId="3" fontId="0" fillId="0" borderId="27" xfId="0" applyNumberForma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93" fontId="1" fillId="0" borderId="16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93" fontId="0" fillId="0" borderId="29" xfId="0" applyNumberFormat="1" applyFill="1" applyBorder="1" applyAlignment="1">
      <alignment horizontal="left"/>
    </xf>
    <xf numFmtId="193" fontId="0" fillId="0" borderId="30" xfId="0" applyNumberForma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49" fontId="0" fillId="0" borderId="30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[0] _מדדים בש&quot;ח 91-98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1.  The Melnick State of the Economy Index, the Current Cycle 
</a:t>
            </a:r>
            <a:r>
              <a:rPr lang="en-US" cap="none" sz="1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Last data point Sep 2011  
</a:t>
            </a:r>
            <a:r>
              <a:rPr lang="en-US" cap="none" sz="1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(100=2004)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805"/>
          <c:h val="0.823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'מדד "מלניק" - נתונים'!$A$174:$A$213</c:f>
              <c:strCache>
                <c:ptCount val="40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</c:strCache>
            </c:strRef>
          </c:cat>
          <c:val>
            <c:numRef>
              <c:f>'מדד "מלניק" - נתונים'!$B$174:$B$213</c:f>
              <c:numCache>
                <c:ptCount val="40"/>
                <c:pt idx="0">
                  <c:v>127.54410838872718</c:v>
                </c:pt>
                <c:pt idx="1">
                  <c:v>127.46732563468528</c:v>
                </c:pt>
                <c:pt idx="2">
                  <c:v>126.95140166294898</c:v>
                </c:pt>
                <c:pt idx="3">
                  <c:v>127.11224546299935</c:v>
                </c:pt>
                <c:pt idx="4">
                  <c:v>126.34768200909139</c:v>
                </c:pt>
                <c:pt idx="5">
                  <c:v>124.85918989439666</c:v>
                </c:pt>
                <c:pt idx="6">
                  <c:v>124.58106761594954</c:v>
                </c:pt>
                <c:pt idx="7">
                  <c:v>123.57848167770788</c:v>
                </c:pt>
                <c:pt idx="8">
                  <c:v>122.23066472039154</c:v>
                </c:pt>
                <c:pt idx="9">
                  <c:v>120.25290994959026</c:v>
                </c:pt>
                <c:pt idx="10">
                  <c:v>118.70150394410584</c:v>
                </c:pt>
                <c:pt idx="11">
                  <c:v>117.85093735890403</c:v>
                </c:pt>
                <c:pt idx="12">
                  <c:v>116.90504784759806</c:v>
                </c:pt>
                <c:pt idx="13">
                  <c:v>117.462710611202</c:v>
                </c:pt>
                <c:pt idx="14">
                  <c:v>117.84225297009176</c:v>
                </c:pt>
                <c:pt idx="15">
                  <c:v>119.23775196118184</c:v>
                </c:pt>
                <c:pt idx="16">
                  <c:v>119.85762515680713</c:v>
                </c:pt>
                <c:pt idx="17">
                  <c:v>121.46367067353772</c:v>
                </c:pt>
                <c:pt idx="18">
                  <c:v>122.55076601903463</c:v>
                </c:pt>
                <c:pt idx="19">
                  <c:v>123.75910188440736</c:v>
                </c:pt>
                <c:pt idx="20">
                  <c:v>125.13334404212435</c:v>
                </c:pt>
                <c:pt idx="21">
                  <c:v>126.54942807007401</c:v>
                </c:pt>
                <c:pt idx="22">
                  <c:v>127.91825414850769</c:v>
                </c:pt>
                <c:pt idx="23">
                  <c:v>129.52904461007316</c:v>
                </c:pt>
                <c:pt idx="24">
                  <c:v>131.24428858049285</c:v>
                </c:pt>
                <c:pt idx="25">
                  <c:v>132.175743053482</c:v>
                </c:pt>
                <c:pt idx="26">
                  <c:v>132.60688551093514</c:v>
                </c:pt>
                <c:pt idx="27">
                  <c:v>131.99043158303863</c:v>
                </c:pt>
                <c:pt idx="28">
                  <c:v>130.8838972903637</c:v>
                </c:pt>
                <c:pt idx="29">
                  <c:v>130.4589016051037</c:v>
                </c:pt>
                <c:pt idx="30">
                  <c:v>130.73802716409716</c:v>
                </c:pt>
                <c:pt idx="31">
                  <c:v>132.03073078863858</c:v>
                </c:pt>
                <c:pt idx="32">
                  <c:v>132.80756564277067</c:v>
                </c:pt>
                <c:pt idx="33">
                  <c:v>134.0749403367534</c:v>
                </c:pt>
                <c:pt idx="34">
                  <c:v>135.2154720422392</c:v>
                </c:pt>
                <c:pt idx="35">
                  <c:v>135.0067846690184</c:v>
                </c:pt>
                <c:pt idx="36">
                  <c:v>135.46827178201997</c:v>
                </c:pt>
                <c:pt idx="37">
                  <c:v>135.56887325457834</c:v>
                </c:pt>
                <c:pt idx="38">
                  <c:v>135.84030879332633</c:v>
                </c:pt>
                <c:pt idx="39">
                  <c:v>135.5748339093962</c:v>
                </c:pt>
              </c:numCache>
            </c:numRef>
          </c:val>
          <c:smooth val="0"/>
        </c:ser>
        <c:marker val="1"/>
        <c:axId val="21470436"/>
        <c:axId val="59016197"/>
      </c:lineChart>
      <c:dateAx>
        <c:axId val="21470436"/>
        <c:scaling>
          <c:orientation val="minMax"/>
          <c:max val="40878"/>
          <c:min val="39539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6197"/>
        <c:crossesAt val="9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016197"/>
        <c:scaling>
          <c:orientation val="minMax"/>
          <c:max val="140"/>
          <c:min val="1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0436"/>
        <c:crosses val="max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2.  Business Cycles Acording to the Melnick State of the Economy Index 1994-2011 
</a:t>
            </a:r>
            <a:r>
              <a:rPr lang="en-US" cap="none" sz="1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Last data point Sep 2011 -  (100=2004)</a:t>
            </a:r>
          </a:p>
        </c:rich>
      </c:tx>
      <c:layout>
        <c:manualLayout>
          <c:xMode val="factor"/>
          <c:yMode val="factor"/>
          <c:x val="-0.00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98075"/>
          <c:h val="0.796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'מדד "מלניק" - נתונים'!$A$2:$A$212</c:f>
              <c:strCache>
                <c:ptCount val="211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</c:strCache>
            </c:strRef>
          </c:cat>
          <c:val>
            <c:numRef>
              <c:f>'מדד "מלניק" - נתונים'!$B$2:$B$212</c:f>
              <c:numCache>
                <c:ptCount val="211"/>
                <c:pt idx="0">
                  <c:v>70.6166115303245</c:v>
                </c:pt>
                <c:pt idx="1">
                  <c:v>71.30428663454043</c:v>
                </c:pt>
                <c:pt idx="2">
                  <c:v>71.89401825732799</c:v>
                </c:pt>
                <c:pt idx="3">
                  <c:v>71.91044985286949</c:v>
                </c:pt>
                <c:pt idx="4">
                  <c:v>72.03104359729254</c:v>
                </c:pt>
                <c:pt idx="5">
                  <c:v>72.28992732645828</c:v>
                </c:pt>
                <c:pt idx="6">
                  <c:v>72.62446103906215</c:v>
                </c:pt>
                <c:pt idx="7">
                  <c:v>73.29299043587521</c:v>
                </c:pt>
                <c:pt idx="8">
                  <c:v>73.5131233326379</c:v>
                </c:pt>
                <c:pt idx="9">
                  <c:v>74.35120250047697</c:v>
                </c:pt>
                <c:pt idx="10">
                  <c:v>74.6499207473946</c:v>
                </c:pt>
                <c:pt idx="11">
                  <c:v>75.28082683363519</c:v>
                </c:pt>
                <c:pt idx="12">
                  <c:v>75.74917028965862</c:v>
                </c:pt>
                <c:pt idx="13">
                  <c:v>76.15695973512436</c:v>
                </c:pt>
                <c:pt idx="14">
                  <c:v>76.72898165755684</c:v>
                </c:pt>
                <c:pt idx="15">
                  <c:v>77.24336176115209</c:v>
                </c:pt>
                <c:pt idx="16">
                  <c:v>77.71821736509817</c:v>
                </c:pt>
                <c:pt idx="17">
                  <c:v>78.10230903721833</c:v>
                </c:pt>
                <c:pt idx="18">
                  <c:v>78.68683121105718</c:v>
                </c:pt>
                <c:pt idx="19">
                  <c:v>79.41296783734624</c:v>
                </c:pt>
                <c:pt idx="20">
                  <c:v>80.01775780348433</c:v>
                </c:pt>
                <c:pt idx="21">
                  <c:v>80.48661090353697</c:v>
                </c:pt>
                <c:pt idx="22">
                  <c:v>80.60753847188035</c:v>
                </c:pt>
                <c:pt idx="23">
                  <c:v>81.9224908245338</c:v>
                </c:pt>
                <c:pt idx="24">
                  <c:v>82.44100451308191</c:v>
                </c:pt>
                <c:pt idx="25">
                  <c:v>83.10532471027025</c:v>
                </c:pt>
                <c:pt idx="26">
                  <c:v>83.03821944501387</c:v>
                </c:pt>
                <c:pt idx="27">
                  <c:v>83.18705667504086</c:v>
                </c:pt>
                <c:pt idx="28">
                  <c:v>83.35590058462263</c:v>
                </c:pt>
                <c:pt idx="29">
                  <c:v>83.55240635060566</c:v>
                </c:pt>
                <c:pt idx="30">
                  <c:v>83.47535144619431</c:v>
                </c:pt>
                <c:pt idx="31">
                  <c:v>83.49596100625385</c:v>
                </c:pt>
                <c:pt idx="32">
                  <c:v>83.79472859381679</c:v>
                </c:pt>
                <c:pt idx="33">
                  <c:v>84.10928927580792</c:v>
                </c:pt>
                <c:pt idx="34">
                  <c:v>83.90217696675893</c:v>
                </c:pt>
                <c:pt idx="35">
                  <c:v>83.27586403753291</c:v>
                </c:pt>
                <c:pt idx="36">
                  <c:v>83.53535369693046</c:v>
                </c:pt>
                <c:pt idx="37">
                  <c:v>83.97403669122419</c:v>
                </c:pt>
                <c:pt idx="38">
                  <c:v>84.81072189998953</c:v>
                </c:pt>
                <c:pt idx="39">
                  <c:v>84.99352458481593</c:v>
                </c:pt>
                <c:pt idx="40">
                  <c:v>85.84639436983167</c:v>
                </c:pt>
                <c:pt idx="41">
                  <c:v>86.26331429664218</c:v>
                </c:pt>
                <c:pt idx="42">
                  <c:v>86.41186253296851</c:v>
                </c:pt>
                <c:pt idx="43">
                  <c:v>85.8248748297442</c:v>
                </c:pt>
                <c:pt idx="44">
                  <c:v>85.61205704346929</c:v>
                </c:pt>
                <c:pt idx="45">
                  <c:v>85.55018203181791</c:v>
                </c:pt>
                <c:pt idx="46">
                  <c:v>86.53743234363309</c:v>
                </c:pt>
                <c:pt idx="47">
                  <c:v>86.67516567597102</c:v>
                </c:pt>
                <c:pt idx="48">
                  <c:v>86.92381709184032</c:v>
                </c:pt>
                <c:pt idx="49">
                  <c:v>87.27434569165229</c:v>
                </c:pt>
                <c:pt idx="50">
                  <c:v>88.03208341043725</c:v>
                </c:pt>
                <c:pt idx="51">
                  <c:v>88.46815190698231</c:v>
                </c:pt>
                <c:pt idx="52">
                  <c:v>87.86385092359008</c:v>
                </c:pt>
                <c:pt idx="53">
                  <c:v>87.84055246628854</c:v>
                </c:pt>
                <c:pt idx="54">
                  <c:v>87.98602220628328</c:v>
                </c:pt>
                <c:pt idx="55">
                  <c:v>88.46889032270168</c:v>
                </c:pt>
                <c:pt idx="56">
                  <c:v>88.44990168418695</c:v>
                </c:pt>
                <c:pt idx="57">
                  <c:v>88.82203904587097</c:v>
                </c:pt>
                <c:pt idx="58">
                  <c:v>88.9139989668898</c:v>
                </c:pt>
                <c:pt idx="59">
                  <c:v>88.92440578369619</c:v>
                </c:pt>
                <c:pt idx="60">
                  <c:v>88.27475601941642</c:v>
                </c:pt>
                <c:pt idx="61">
                  <c:v>88.41998766266563</c:v>
                </c:pt>
                <c:pt idx="62">
                  <c:v>88.23947478183298</c:v>
                </c:pt>
                <c:pt idx="63">
                  <c:v>88.91601769661823</c:v>
                </c:pt>
                <c:pt idx="64">
                  <c:v>88.57298909898876</c:v>
                </c:pt>
                <c:pt idx="65">
                  <c:v>89.21134981455646</c:v>
                </c:pt>
                <c:pt idx="66">
                  <c:v>89.83770441647766</c:v>
                </c:pt>
                <c:pt idx="67">
                  <c:v>91.07449124891659</c:v>
                </c:pt>
                <c:pt idx="68">
                  <c:v>91.95194675593306</c:v>
                </c:pt>
                <c:pt idx="69">
                  <c:v>92.47865900460035</c:v>
                </c:pt>
                <c:pt idx="70">
                  <c:v>93.43558237117504</c:v>
                </c:pt>
                <c:pt idx="71">
                  <c:v>94.30363961915218</c:v>
                </c:pt>
                <c:pt idx="72">
                  <c:v>94.22613632075627</c:v>
                </c:pt>
                <c:pt idx="73">
                  <c:v>94.45291326283746</c:v>
                </c:pt>
                <c:pt idx="74">
                  <c:v>95.06959916378685</c:v>
                </c:pt>
                <c:pt idx="75">
                  <c:v>96.99738735025208</c:v>
                </c:pt>
                <c:pt idx="76">
                  <c:v>98.3800582369916</c:v>
                </c:pt>
                <c:pt idx="77">
                  <c:v>99.29715966020302</c:v>
                </c:pt>
                <c:pt idx="78">
                  <c:v>100.34466340573911</c:v>
                </c:pt>
                <c:pt idx="79">
                  <c:v>101.07904984034353</c:v>
                </c:pt>
                <c:pt idx="80">
                  <c:v>101.63250056279995</c:v>
                </c:pt>
                <c:pt idx="81">
                  <c:v>101.58153033950911</c:v>
                </c:pt>
                <c:pt idx="82">
                  <c:v>101.05720223249526</c:v>
                </c:pt>
                <c:pt idx="83">
                  <c:v>100.55120551824528</c:v>
                </c:pt>
                <c:pt idx="84">
                  <c:v>100.53058655465634</c:v>
                </c:pt>
                <c:pt idx="85">
                  <c:v>100.6031702366258</c:v>
                </c:pt>
                <c:pt idx="86">
                  <c:v>100.507647312047</c:v>
                </c:pt>
                <c:pt idx="87">
                  <c:v>99.68797156156366</c:v>
                </c:pt>
                <c:pt idx="88">
                  <c:v>98.62889592881767</c:v>
                </c:pt>
                <c:pt idx="89">
                  <c:v>96.71942253154367</c:v>
                </c:pt>
                <c:pt idx="90">
                  <c:v>95.77279220227773</c:v>
                </c:pt>
                <c:pt idx="91">
                  <c:v>95.3203755159083</c:v>
                </c:pt>
                <c:pt idx="92">
                  <c:v>95.76213219608303</c:v>
                </c:pt>
                <c:pt idx="93">
                  <c:v>95.50334915737825</c:v>
                </c:pt>
                <c:pt idx="94">
                  <c:v>95.00066451462817</c:v>
                </c:pt>
                <c:pt idx="95">
                  <c:v>94.84089591220967</c:v>
                </c:pt>
                <c:pt idx="96">
                  <c:v>95.04346630177112</c:v>
                </c:pt>
                <c:pt idx="97">
                  <c:v>95.233260990138</c:v>
                </c:pt>
                <c:pt idx="98">
                  <c:v>95.20501381327047</c:v>
                </c:pt>
                <c:pt idx="99">
                  <c:v>95.10034197122984</c:v>
                </c:pt>
                <c:pt idx="100">
                  <c:v>95.2502800612334</c:v>
                </c:pt>
                <c:pt idx="101">
                  <c:v>95.56692002165057</c:v>
                </c:pt>
                <c:pt idx="102">
                  <c:v>95.19273552657617</c:v>
                </c:pt>
                <c:pt idx="103">
                  <c:v>94.91467641330247</c:v>
                </c:pt>
                <c:pt idx="104">
                  <c:v>94.50805476054397</c:v>
                </c:pt>
                <c:pt idx="105">
                  <c:v>94.32215221193209</c:v>
                </c:pt>
                <c:pt idx="106">
                  <c:v>93.79814116571606</c:v>
                </c:pt>
                <c:pt idx="107">
                  <c:v>93.80690981880745</c:v>
                </c:pt>
                <c:pt idx="108">
                  <c:v>93.77997103374469</c:v>
                </c:pt>
                <c:pt idx="109">
                  <c:v>93.63044403072873</c:v>
                </c:pt>
                <c:pt idx="110">
                  <c:v>92.82961608652597</c:v>
                </c:pt>
                <c:pt idx="111">
                  <c:v>92.70418085299073</c:v>
                </c:pt>
                <c:pt idx="112">
                  <c:v>92.81723418324117</c:v>
                </c:pt>
                <c:pt idx="113">
                  <c:v>93.41138183045912</c:v>
                </c:pt>
                <c:pt idx="114">
                  <c:v>93.97566232890838</c:v>
                </c:pt>
                <c:pt idx="115">
                  <c:v>94.14115563936922</c:v>
                </c:pt>
                <c:pt idx="116">
                  <c:v>94.1601064205532</c:v>
                </c:pt>
                <c:pt idx="117">
                  <c:v>94.6620623227694</c:v>
                </c:pt>
                <c:pt idx="118">
                  <c:v>94.71026962406063</c:v>
                </c:pt>
                <c:pt idx="119">
                  <c:v>95.31536054836687</c:v>
                </c:pt>
                <c:pt idx="120">
                  <c:v>96.1499810309838</c:v>
                </c:pt>
                <c:pt idx="121">
                  <c:v>97.54173121947477</c:v>
                </c:pt>
                <c:pt idx="122">
                  <c:v>98.5290373321536</c:v>
                </c:pt>
                <c:pt idx="123">
                  <c:v>98.30239893386988</c:v>
                </c:pt>
                <c:pt idx="124">
                  <c:v>98.98682074112367</c:v>
                </c:pt>
                <c:pt idx="125">
                  <c:v>99.6701894810149</c:v>
                </c:pt>
                <c:pt idx="126">
                  <c:v>100.10788178278727</c:v>
                </c:pt>
                <c:pt idx="127">
                  <c:v>100.47684845634328</c:v>
                </c:pt>
                <c:pt idx="128">
                  <c:v>101.2160779610354</c:v>
                </c:pt>
                <c:pt idx="129">
                  <c:v>102.453853512838</c:v>
                </c:pt>
                <c:pt idx="130">
                  <c:v>103.40828146182987</c:v>
                </c:pt>
                <c:pt idx="131">
                  <c:v>103.15689808654544</c:v>
                </c:pt>
                <c:pt idx="132">
                  <c:v>103.54261595604335</c:v>
                </c:pt>
                <c:pt idx="133">
                  <c:v>103.56680427375147</c:v>
                </c:pt>
                <c:pt idx="134">
                  <c:v>103.93176474135754</c:v>
                </c:pt>
                <c:pt idx="135">
                  <c:v>103.78680816164001</c:v>
                </c:pt>
                <c:pt idx="136">
                  <c:v>104.28985099994873</c:v>
                </c:pt>
                <c:pt idx="137">
                  <c:v>104.89877917883716</c:v>
                </c:pt>
                <c:pt idx="138">
                  <c:v>105.57076102766798</c:v>
                </c:pt>
                <c:pt idx="139">
                  <c:v>105.77883098459886</c:v>
                </c:pt>
                <c:pt idx="140">
                  <c:v>106.2293886170256</c:v>
                </c:pt>
                <c:pt idx="141">
                  <c:v>106.20989669649528</c:v>
                </c:pt>
                <c:pt idx="142">
                  <c:v>106.69558719786532</c:v>
                </c:pt>
                <c:pt idx="143">
                  <c:v>107.5243158203012</c:v>
                </c:pt>
                <c:pt idx="144">
                  <c:v>108.83813598905799</c:v>
                </c:pt>
                <c:pt idx="145">
                  <c:v>110.08335645368197</c:v>
                </c:pt>
                <c:pt idx="146">
                  <c:v>110.20204081772442</c:v>
                </c:pt>
                <c:pt idx="147">
                  <c:v>110.81808634702087</c:v>
                </c:pt>
                <c:pt idx="148">
                  <c:v>111.60563581938435</c:v>
                </c:pt>
                <c:pt idx="149">
                  <c:v>112.93270266711349</c:v>
                </c:pt>
                <c:pt idx="150">
                  <c:v>113.00151153529588</c:v>
                </c:pt>
                <c:pt idx="151">
                  <c:v>113.67820381278133</c:v>
                </c:pt>
                <c:pt idx="152">
                  <c:v>114.25769990307273</c:v>
                </c:pt>
                <c:pt idx="153">
                  <c:v>116.0215961064139</c:v>
                </c:pt>
                <c:pt idx="154">
                  <c:v>116.64855651489286</c:v>
                </c:pt>
                <c:pt idx="155">
                  <c:v>117.60359397586122</c:v>
                </c:pt>
                <c:pt idx="156">
                  <c:v>117.71120486863633</c:v>
                </c:pt>
                <c:pt idx="157">
                  <c:v>118.34807403775716</c:v>
                </c:pt>
                <c:pt idx="158">
                  <c:v>118.42834884856681</c:v>
                </c:pt>
                <c:pt idx="159">
                  <c:v>118.43545955936727</c:v>
                </c:pt>
                <c:pt idx="160">
                  <c:v>119.10007329721375</c:v>
                </c:pt>
                <c:pt idx="161">
                  <c:v>119.08823202417278</c:v>
                </c:pt>
                <c:pt idx="162">
                  <c:v>120.2730006475263</c:v>
                </c:pt>
                <c:pt idx="163">
                  <c:v>120.17475131994712</c:v>
                </c:pt>
                <c:pt idx="164">
                  <c:v>121.09738795127237</c:v>
                </c:pt>
                <c:pt idx="165">
                  <c:v>121.93174811603531</c:v>
                </c:pt>
                <c:pt idx="166">
                  <c:v>122.75249897451366</c:v>
                </c:pt>
                <c:pt idx="167">
                  <c:v>124.05832601976199</c:v>
                </c:pt>
                <c:pt idx="168">
                  <c:v>124.86449376072532</c:v>
                </c:pt>
                <c:pt idx="169">
                  <c:v>125.50606054585916</c:v>
                </c:pt>
                <c:pt idx="170">
                  <c:v>126.55418868352209</c:v>
                </c:pt>
                <c:pt idx="171">
                  <c:v>127.70668617615198</c:v>
                </c:pt>
                <c:pt idx="172">
                  <c:v>127.54410838872718</c:v>
                </c:pt>
                <c:pt idx="173">
                  <c:v>127.46732563468528</c:v>
                </c:pt>
                <c:pt idx="174">
                  <c:v>126.95140166294898</c:v>
                </c:pt>
                <c:pt idx="175">
                  <c:v>127.11224546299935</c:v>
                </c:pt>
                <c:pt idx="176">
                  <c:v>126.34768200909139</c:v>
                </c:pt>
                <c:pt idx="177">
                  <c:v>124.85918989439666</c:v>
                </c:pt>
                <c:pt idx="178">
                  <c:v>124.58106761594954</c:v>
                </c:pt>
                <c:pt idx="179">
                  <c:v>123.57848167770788</c:v>
                </c:pt>
                <c:pt idx="180">
                  <c:v>122.23066472039154</c:v>
                </c:pt>
                <c:pt idx="181">
                  <c:v>120.25290994959026</c:v>
                </c:pt>
                <c:pt idx="182">
                  <c:v>118.70150394410584</c:v>
                </c:pt>
                <c:pt idx="183">
                  <c:v>117.85093735890403</c:v>
                </c:pt>
                <c:pt idx="184">
                  <c:v>116.90504784759806</c:v>
                </c:pt>
                <c:pt idx="185">
                  <c:v>117.462710611202</c:v>
                </c:pt>
                <c:pt idx="186">
                  <c:v>117.84225297009176</c:v>
                </c:pt>
                <c:pt idx="187">
                  <c:v>119.23775196118184</c:v>
                </c:pt>
                <c:pt idx="188">
                  <c:v>119.85762515680713</c:v>
                </c:pt>
                <c:pt idx="189">
                  <c:v>121.46367067353772</c:v>
                </c:pt>
                <c:pt idx="190">
                  <c:v>122.55076601903463</c:v>
                </c:pt>
                <c:pt idx="191">
                  <c:v>123.75910188440736</c:v>
                </c:pt>
                <c:pt idx="192">
                  <c:v>125.13334404212435</c:v>
                </c:pt>
                <c:pt idx="193">
                  <c:v>126.54942807007401</c:v>
                </c:pt>
                <c:pt idx="194">
                  <c:v>127.91825414850769</c:v>
                </c:pt>
                <c:pt idx="195">
                  <c:v>129.52904461007316</c:v>
                </c:pt>
                <c:pt idx="196">
                  <c:v>131.24428858049285</c:v>
                </c:pt>
                <c:pt idx="197">
                  <c:v>132.175743053482</c:v>
                </c:pt>
                <c:pt idx="198">
                  <c:v>132.60688551093514</c:v>
                </c:pt>
                <c:pt idx="199">
                  <c:v>131.99043158303863</c:v>
                </c:pt>
                <c:pt idx="200">
                  <c:v>130.8838972903637</c:v>
                </c:pt>
                <c:pt idx="201">
                  <c:v>130.4589016051037</c:v>
                </c:pt>
                <c:pt idx="202">
                  <c:v>130.73802716409716</c:v>
                </c:pt>
                <c:pt idx="203">
                  <c:v>132.03073078863858</c:v>
                </c:pt>
                <c:pt idx="204">
                  <c:v>132.80756564277067</c:v>
                </c:pt>
                <c:pt idx="205">
                  <c:v>134.0749403367534</c:v>
                </c:pt>
                <c:pt idx="206">
                  <c:v>135.2154720422392</c:v>
                </c:pt>
                <c:pt idx="207">
                  <c:v>135.0067846690184</c:v>
                </c:pt>
                <c:pt idx="208">
                  <c:v>135.46827178201997</c:v>
                </c:pt>
                <c:pt idx="209">
                  <c:v>135.56887325457834</c:v>
                </c:pt>
                <c:pt idx="210">
                  <c:v>135.84030879332633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'מדד "מלניק" - נתונים'!$A$2:$A$212</c:f>
              <c:strCache>
                <c:ptCount val="211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</c:strCache>
            </c:strRef>
          </c:cat>
          <c:val>
            <c:numRef>
              <c:f>'מדד "מלניק" - נתונים'!$D$2:$D$212</c:f>
              <c:numCache>
                <c:ptCount val="211"/>
                <c:pt idx="26">
                  <c:v>83.03821944501387</c:v>
                </c:pt>
                <c:pt idx="64">
                  <c:v>88.57298909898876</c:v>
                </c:pt>
                <c:pt idx="81">
                  <c:v>101.58153033950911</c:v>
                </c:pt>
                <c:pt idx="115">
                  <c:v>94.14115563936922</c:v>
                </c:pt>
                <c:pt idx="172">
                  <c:v>127.54410838872718</c:v>
                </c:pt>
                <c:pt idx="184">
                  <c:v>116.90504784759806</c:v>
                </c:pt>
              </c:numCache>
            </c:numRef>
          </c:val>
          <c:smooth val="0"/>
        </c:ser>
        <c:marker val="1"/>
        <c:axId val="61383726"/>
        <c:axId val="15582623"/>
      </c:lineChart>
      <c:dateAx>
        <c:axId val="61383726"/>
        <c:scaling>
          <c:orientation val="minMax"/>
          <c:max val="408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2623"/>
        <c:crossesAt val="70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82623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37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0.63" bottom="0.6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0.61" bottom="0.67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0.9585</cdr:y>
    </cdr:from>
    <cdr:to>
      <cdr:x>0.54625</cdr:x>
      <cdr:y>0.996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6143625"/>
          <a:ext cx="4000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Melnick, Provost, The Interdisciplinary Center Herzliya </a:t>
          </a:r>
        </a:p>
      </cdr:txBody>
    </cdr:sp>
  </cdr:relSizeAnchor>
  <cdr:relSizeAnchor xmlns:cdr="http://schemas.openxmlformats.org/drawingml/2006/chartDrawing">
    <cdr:from>
      <cdr:x>0.09075</cdr:x>
      <cdr:y>0.67725</cdr:y>
    </cdr:from>
    <cdr:to>
      <cdr:x>0.317</cdr:x>
      <cdr:y>0.7275</cdr:y>
    </cdr:to>
    <cdr:sp>
      <cdr:nvSpPr>
        <cdr:cNvPr id="2" name="AutoShape 13"/>
        <cdr:cNvSpPr>
          <a:spLocks/>
        </cdr:cNvSpPr>
      </cdr:nvSpPr>
      <cdr:spPr>
        <a:xfrm>
          <a:off x="838200" y="4333875"/>
          <a:ext cx="2105025" cy="323850"/>
        </a:xfrm>
        <a:prstGeom prst="wedgeRectCallout">
          <a:avLst>
            <a:gd name="adj1" fmla="val -51680"/>
            <a:gd name="adj2" fmla="val -54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Financial Crisis - May 2008 </a:t>
          </a:r>
        </a:p>
      </cdr:txBody>
    </cdr:sp>
  </cdr:relSizeAnchor>
  <cdr:relSizeAnchor xmlns:cdr="http://schemas.openxmlformats.org/drawingml/2006/chartDrawing">
    <cdr:from>
      <cdr:x>0.51175</cdr:x>
      <cdr:y>0.678</cdr:y>
    </cdr:from>
    <cdr:to>
      <cdr:x>0.69575</cdr:x>
      <cdr:y>0.716</cdr:y>
    </cdr:to>
    <cdr:sp>
      <cdr:nvSpPr>
        <cdr:cNvPr id="3" name="AutoShape 14"/>
        <cdr:cNvSpPr>
          <a:spLocks/>
        </cdr:cNvSpPr>
      </cdr:nvSpPr>
      <cdr:spPr>
        <a:xfrm>
          <a:off x="4752975" y="4343400"/>
          <a:ext cx="1714500" cy="247650"/>
        </a:xfrm>
        <a:prstGeom prst="wedgeRectCallout">
          <a:avLst>
            <a:gd name="adj1" fmla="val -140731"/>
            <a:gd name="adj2" fmla="val -55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Current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Cycle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May 2009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10325"/>
    <xdr:graphicFrame>
      <xdr:nvGraphicFramePr>
        <xdr:cNvPr id="1" name="Shape 1025"/>
        <xdr:cNvGraphicFramePr/>
      </xdr:nvGraphicFramePr>
      <xdr:xfrm>
        <a:off x="0" y="0"/>
        <a:ext cx="93059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0.93875</cdr:y>
    </cdr:from>
    <cdr:to>
      <cdr:x>0.518</cdr:x>
      <cdr:y>0.9825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" y="5972175"/>
          <a:ext cx="3990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Melnick, Provost, The Interdisciplinary Center Herzliya</a:t>
          </a:r>
        </a:p>
      </cdr:txBody>
    </cdr:sp>
  </cdr:relSizeAnchor>
  <cdr:relSizeAnchor xmlns:cdr="http://schemas.openxmlformats.org/drawingml/2006/chartDrawing">
    <cdr:from>
      <cdr:x>0.05725</cdr:x>
      <cdr:y>0.48775</cdr:y>
    </cdr:from>
    <cdr:to>
      <cdr:x>0.3255</cdr:x>
      <cdr:y>0.53</cdr:y>
    </cdr:to>
    <cdr:sp>
      <cdr:nvSpPr>
        <cdr:cNvPr id="2" name="AutoShape 2"/>
        <cdr:cNvSpPr>
          <a:spLocks/>
        </cdr:cNvSpPr>
      </cdr:nvSpPr>
      <cdr:spPr>
        <a:xfrm>
          <a:off x="523875" y="3095625"/>
          <a:ext cx="2495550" cy="266700"/>
        </a:xfrm>
        <a:prstGeom prst="wedgeRectCallout">
          <a:avLst>
            <a:gd name="adj1" fmla="val -9532"/>
            <a:gd name="adj2" fmla="val 493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Restrain Slowdown - March 1996 </a:t>
          </a:r>
        </a:p>
      </cdr:txBody>
    </cdr:sp>
  </cdr:relSizeAnchor>
  <cdr:relSizeAnchor xmlns:cdr="http://schemas.openxmlformats.org/drawingml/2006/chartDrawing">
    <cdr:from>
      <cdr:x>0.14225</cdr:x>
      <cdr:y>0.7895</cdr:y>
    </cdr:from>
    <cdr:to>
      <cdr:x>0.38025</cdr:x>
      <cdr:y>0.82825</cdr:y>
    </cdr:to>
    <cdr:sp>
      <cdr:nvSpPr>
        <cdr:cNvPr id="3" name="AutoShape 3"/>
        <cdr:cNvSpPr>
          <a:spLocks/>
        </cdr:cNvSpPr>
      </cdr:nvSpPr>
      <cdr:spPr>
        <a:xfrm>
          <a:off x="1314450" y="5019675"/>
          <a:ext cx="2219325" cy="247650"/>
        </a:xfrm>
        <a:prstGeom prst="wedgeRectCallout">
          <a:avLst>
            <a:gd name="adj1" fmla="val 28620"/>
            <a:gd name="adj2" fmla="val -341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High Tech Boom - May 1999</a:t>
          </a:r>
        </a:p>
      </cdr:txBody>
    </cdr:sp>
  </cdr:relSizeAnchor>
  <cdr:relSizeAnchor xmlns:cdr="http://schemas.openxmlformats.org/drawingml/2006/chartDrawing">
    <cdr:from>
      <cdr:x>0.16125</cdr:x>
      <cdr:y>0.35575</cdr:y>
    </cdr:from>
    <cdr:to>
      <cdr:x>0.352</cdr:x>
      <cdr:y>0.4</cdr:y>
    </cdr:to>
    <cdr:sp>
      <cdr:nvSpPr>
        <cdr:cNvPr id="4" name="AutoShape 4"/>
        <cdr:cNvSpPr>
          <a:spLocks/>
        </cdr:cNvSpPr>
      </cdr:nvSpPr>
      <cdr:spPr>
        <a:xfrm>
          <a:off x="1495425" y="2257425"/>
          <a:ext cx="1771650" cy="285750"/>
        </a:xfrm>
        <a:prstGeom prst="wedgeRectCallout">
          <a:avLst>
            <a:gd name="adj1" fmla="val 76055"/>
            <a:gd name="adj2" fmla="val 398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Big Crisis - October 2000</a:t>
          </a:r>
        </a:p>
      </cdr:txBody>
    </cdr:sp>
  </cdr:relSizeAnchor>
  <cdr:relSizeAnchor xmlns:cdr="http://schemas.openxmlformats.org/drawingml/2006/chartDrawing">
    <cdr:from>
      <cdr:x>0.342</cdr:x>
      <cdr:y>0.694</cdr:y>
    </cdr:from>
    <cdr:to>
      <cdr:x>0.6065</cdr:x>
      <cdr:y>0.74325</cdr:y>
    </cdr:to>
    <cdr:sp>
      <cdr:nvSpPr>
        <cdr:cNvPr id="5" name="AutoShape 6"/>
        <cdr:cNvSpPr>
          <a:spLocks/>
        </cdr:cNvSpPr>
      </cdr:nvSpPr>
      <cdr:spPr>
        <a:xfrm>
          <a:off x="3181350" y="4410075"/>
          <a:ext cx="2457450" cy="314325"/>
        </a:xfrm>
        <a:prstGeom prst="wedgeRectCallout">
          <a:avLst>
            <a:gd name="adj1" fmla="val 26481"/>
            <a:gd name="adj2" fmla="val -169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and Recovery - August 2003</a:t>
          </a:r>
        </a:p>
      </cdr:txBody>
    </cdr:sp>
  </cdr:relSizeAnchor>
  <cdr:relSizeAnchor xmlns:cdr="http://schemas.openxmlformats.org/drawingml/2006/chartDrawing">
    <cdr:from>
      <cdr:x>0.476</cdr:x>
      <cdr:y>0.18125</cdr:y>
    </cdr:from>
    <cdr:to>
      <cdr:x>0.72225</cdr:x>
      <cdr:y>0.22975</cdr:y>
    </cdr:to>
    <cdr:sp>
      <cdr:nvSpPr>
        <cdr:cNvPr id="6" name="AutoShape 7"/>
        <cdr:cNvSpPr>
          <a:spLocks/>
        </cdr:cNvSpPr>
      </cdr:nvSpPr>
      <cdr:spPr>
        <a:xfrm>
          <a:off x="4429125" y="1152525"/>
          <a:ext cx="2295525" cy="304800"/>
        </a:xfrm>
        <a:prstGeom prst="wedgeRectCallout">
          <a:avLst>
            <a:gd name="adj1" fmla="val 71666"/>
            <a:gd name="adj2" fmla="val 241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World Financial Crisis - May 2008</a:t>
          </a:r>
        </a:p>
      </cdr:txBody>
    </cdr:sp>
  </cdr:relSizeAnchor>
  <cdr:relSizeAnchor xmlns:cdr="http://schemas.openxmlformats.org/drawingml/2006/chartDrawing">
    <cdr:from>
      <cdr:x>0.623</cdr:x>
      <cdr:y>0.539</cdr:y>
    </cdr:from>
    <cdr:to>
      <cdr:x>0.81825</cdr:x>
      <cdr:y>0.5855</cdr:y>
    </cdr:to>
    <cdr:sp>
      <cdr:nvSpPr>
        <cdr:cNvPr id="7" name="AutoShape 9"/>
        <cdr:cNvSpPr>
          <a:spLocks/>
        </cdr:cNvSpPr>
      </cdr:nvSpPr>
      <cdr:spPr>
        <a:xfrm>
          <a:off x="5791200" y="3429000"/>
          <a:ext cx="1819275" cy="295275"/>
        </a:xfrm>
        <a:prstGeom prst="wedgeRectCallout">
          <a:avLst>
            <a:gd name="adj1" fmla="val 58212"/>
            <a:gd name="adj2" fmla="val -307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Current Cycle - May 2009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zoomScalePageLayoutView="0" workbookViewId="0" topLeftCell="A189">
      <selection activeCell="B64" sqref="B64"/>
    </sheetView>
  </sheetViews>
  <sheetFormatPr defaultColWidth="9.140625" defaultRowHeight="12.75"/>
  <cols>
    <col min="1" max="1" width="10.7109375" style="11" bestFit="1" customWidth="1"/>
    <col min="2" max="2" width="14.7109375" style="0" customWidth="1"/>
    <col min="5" max="5" width="10.140625" style="0" bestFit="1" customWidth="1"/>
    <col min="6" max="6" width="12.140625" style="0" bestFit="1" customWidth="1"/>
    <col min="7" max="7" width="13.140625" style="0" bestFit="1" customWidth="1"/>
    <col min="8" max="8" width="10.140625" style="0" bestFit="1" customWidth="1"/>
    <col min="11" max="12" width="10.140625" style="0" bestFit="1" customWidth="1"/>
  </cols>
  <sheetData>
    <row r="1" spans="1:8" ht="38.25">
      <c r="A1" s="12" t="s">
        <v>73</v>
      </c>
      <c r="B1" s="47" t="s">
        <v>84</v>
      </c>
      <c r="H1" s="34"/>
    </row>
    <row r="2" spans="1:10" ht="12.75">
      <c r="A2" s="48">
        <v>34365</v>
      </c>
      <c r="B2" s="49">
        <v>70.6166115303245</v>
      </c>
      <c r="C2" t="s">
        <v>0</v>
      </c>
      <c r="D2" s="16"/>
      <c r="H2" s="16"/>
      <c r="J2" s="16"/>
    </row>
    <row r="3" spans="1:10" ht="12.75">
      <c r="A3" s="48">
        <v>34393</v>
      </c>
      <c r="B3" s="49">
        <v>71.30428663454043</v>
      </c>
      <c r="D3" s="16"/>
      <c r="H3" s="16"/>
      <c r="J3" s="16"/>
    </row>
    <row r="4" spans="1:10" ht="12.75">
      <c r="A4" s="48">
        <v>34424</v>
      </c>
      <c r="B4" s="49">
        <v>71.89401825732799</v>
      </c>
      <c r="D4" s="16"/>
      <c r="H4" s="16"/>
      <c r="J4" s="16"/>
    </row>
    <row r="5" spans="1:10" ht="12.75">
      <c r="A5" s="48">
        <v>34454</v>
      </c>
      <c r="B5" s="49">
        <v>71.91044985286949</v>
      </c>
      <c r="C5" t="s">
        <v>1</v>
      </c>
      <c r="D5" s="16"/>
      <c r="H5" s="16"/>
      <c r="J5" s="16"/>
    </row>
    <row r="6" spans="1:10" ht="12.75">
      <c r="A6" s="48">
        <v>34485</v>
      </c>
      <c r="B6" s="49">
        <v>72.03104359729254</v>
      </c>
      <c r="D6" s="16"/>
      <c r="H6" s="16"/>
      <c r="J6" s="16"/>
    </row>
    <row r="7" spans="1:10" ht="12.75">
      <c r="A7" s="48">
        <v>34515</v>
      </c>
      <c r="B7" s="49">
        <v>72.28992732645828</v>
      </c>
      <c r="D7" s="16"/>
      <c r="H7" s="16"/>
      <c r="J7" s="16"/>
    </row>
    <row r="8" spans="1:10" ht="12.75">
      <c r="A8" s="48">
        <v>34546</v>
      </c>
      <c r="B8" s="49">
        <v>72.62446103906215</v>
      </c>
      <c r="C8" t="s">
        <v>2</v>
      </c>
      <c r="D8" s="16"/>
      <c r="H8" s="16"/>
      <c r="J8" s="16"/>
    </row>
    <row r="9" spans="1:10" ht="12.75">
      <c r="A9" s="48">
        <v>34577</v>
      </c>
      <c r="B9" s="49">
        <v>73.29299043587521</v>
      </c>
      <c r="D9" s="16"/>
      <c r="H9" s="16"/>
      <c r="J9" s="16"/>
    </row>
    <row r="10" spans="1:10" ht="12.75">
      <c r="A10" s="48">
        <v>34607</v>
      </c>
      <c r="B10" s="49">
        <v>73.5131233326379</v>
      </c>
      <c r="D10" s="16"/>
      <c r="H10" s="16"/>
      <c r="J10" s="16"/>
    </row>
    <row r="11" spans="1:10" ht="12.75">
      <c r="A11" s="48">
        <v>34638</v>
      </c>
      <c r="B11" s="49">
        <v>74.35120250047697</v>
      </c>
      <c r="C11" t="s">
        <v>3</v>
      </c>
      <c r="D11" s="16"/>
      <c r="H11" s="16"/>
      <c r="J11" s="16"/>
    </row>
    <row r="12" spans="1:10" ht="12.75">
      <c r="A12" s="48">
        <v>34668</v>
      </c>
      <c r="B12" s="49">
        <v>74.6499207473946</v>
      </c>
      <c r="D12" s="16"/>
      <c r="H12" s="16"/>
      <c r="J12" s="16"/>
    </row>
    <row r="13" spans="1:10" ht="12.75">
      <c r="A13" s="48">
        <v>34699</v>
      </c>
      <c r="B13" s="49">
        <v>75.28082683363519</v>
      </c>
      <c r="D13" s="16"/>
      <c r="H13" s="16"/>
      <c r="J13" s="16"/>
    </row>
    <row r="14" spans="1:10" ht="12.75">
      <c r="A14" s="48">
        <v>34730</v>
      </c>
      <c r="B14" s="49">
        <v>75.74917028965862</v>
      </c>
      <c r="C14" t="s">
        <v>4</v>
      </c>
      <c r="D14" s="16"/>
      <c r="H14" s="16"/>
      <c r="J14" s="16"/>
    </row>
    <row r="15" spans="1:10" ht="12.75">
      <c r="A15" s="48">
        <v>34758</v>
      </c>
      <c r="B15" s="49">
        <v>76.15695973512436</v>
      </c>
      <c r="D15" s="16"/>
      <c r="H15" s="16"/>
      <c r="J15" s="16"/>
    </row>
    <row r="16" spans="1:10" ht="12.75">
      <c r="A16" s="48">
        <v>34789</v>
      </c>
      <c r="B16" s="49">
        <v>76.72898165755684</v>
      </c>
      <c r="D16" s="16"/>
      <c r="H16" s="16"/>
      <c r="J16" s="16"/>
    </row>
    <row r="17" spans="1:10" ht="12.75">
      <c r="A17" s="48">
        <v>34819</v>
      </c>
      <c r="B17" s="49">
        <v>77.24336176115209</v>
      </c>
      <c r="C17" t="s">
        <v>5</v>
      </c>
      <c r="D17" s="16"/>
      <c r="H17" s="16"/>
      <c r="J17" s="16"/>
    </row>
    <row r="18" spans="1:10" ht="12.75">
      <c r="A18" s="48">
        <v>34850</v>
      </c>
      <c r="B18" s="49">
        <v>77.71821736509817</v>
      </c>
      <c r="D18" s="16"/>
      <c r="H18" s="16"/>
      <c r="J18" s="16"/>
    </row>
    <row r="19" spans="1:10" ht="12.75">
      <c r="A19" s="48">
        <v>34880</v>
      </c>
      <c r="B19" s="49">
        <v>78.10230903721833</v>
      </c>
      <c r="D19" s="16"/>
      <c r="H19" s="16"/>
      <c r="J19" s="16"/>
    </row>
    <row r="20" spans="1:10" ht="12.75">
      <c r="A20" s="48">
        <v>34911</v>
      </c>
      <c r="B20" s="49">
        <v>78.68683121105718</v>
      </c>
      <c r="C20" t="s">
        <v>6</v>
      </c>
      <c r="D20" s="16"/>
      <c r="H20" s="16"/>
      <c r="J20" s="16"/>
    </row>
    <row r="21" spans="1:10" ht="12.75">
      <c r="A21" s="48">
        <v>34942</v>
      </c>
      <c r="B21" s="49">
        <v>79.41296783734624</v>
      </c>
      <c r="D21" s="16"/>
      <c r="H21" s="16"/>
      <c r="J21" s="16"/>
    </row>
    <row r="22" spans="1:10" ht="12.75">
      <c r="A22" s="48">
        <v>34972</v>
      </c>
      <c r="B22" s="49">
        <v>80.01775780348433</v>
      </c>
      <c r="D22" s="16"/>
      <c r="H22" s="16"/>
      <c r="J22" s="16"/>
    </row>
    <row r="23" spans="1:10" ht="12.75">
      <c r="A23" s="48">
        <v>35003</v>
      </c>
      <c r="B23" s="49">
        <v>80.48661090353697</v>
      </c>
      <c r="C23" t="s">
        <v>7</v>
      </c>
      <c r="D23" s="16"/>
      <c r="H23" s="16"/>
      <c r="J23" s="16"/>
    </row>
    <row r="24" spans="1:10" ht="12.75">
      <c r="A24" s="48">
        <v>35033</v>
      </c>
      <c r="B24" s="49">
        <v>80.60753847188035</v>
      </c>
      <c r="D24" s="16"/>
      <c r="H24" s="16"/>
      <c r="J24" s="16"/>
    </row>
    <row r="25" spans="1:10" ht="12.75">
      <c r="A25" s="48">
        <v>35064</v>
      </c>
      <c r="B25" s="49">
        <v>81.9224908245338</v>
      </c>
      <c r="D25" s="16"/>
      <c r="H25" s="16"/>
      <c r="J25" s="16"/>
    </row>
    <row r="26" spans="1:10" ht="12.75">
      <c r="A26" s="48">
        <v>35095</v>
      </c>
      <c r="B26" s="49">
        <v>82.44100451308191</v>
      </c>
      <c r="C26" t="s">
        <v>8</v>
      </c>
      <c r="D26" s="16"/>
      <c r="H26" s="16"/>
      <c r="J26" s="16"/>
    </row>
    <row r="27" spans="1:10" ht="12.75">
      <c r="A27" s="48">
        <v>35124</v>
      </c>
      <c r="B27" s="49">
        <v>83.10532471027025</v>
      </c>
      <c r="D27" s="16"/>
      <c r="H27" s="16"/>
      <c r="J27" s="16"/>
    </row>
    <row r="28" spans="1:10" ht="12.75">
      <c r="A28" s="48">
        <v>35155</v>
      </c>
      <c r="B28" s="49">
        <v>83.03821944501387</v>
      </c>
      <c r="D28" s="13">
        <f>B28</f>
        <v>83.03821944501387</v>
      </c>
      <c r="H28" s="16"/>
      <c r="J28" s="13"/>
    </row>
    <row r="29" spans="1:10" ht="12.75">
      <c r="A29" s="48">
        <v>35185</v>
      </c>
      <c r="B29" s="49">
        <v>83.18705667504086</v>
      </c>
      <c r="C29" t="s">
        <v>9</v>
      </c>
      <c r="D29" s="16"/>
      <c r="H29" s="16"/>
      <c r="J29" s="16"/>
    </row>
    <row r="30" spans="1:10" ht="12.75">
      <c r="A30" s="48">
        <v>35216</v>
      </c>
      <c r="B30" s="49">
        <v>83.35590058462263</v>
      </c>
      <c r="D30" s="16"/>
      <c r="H30" s="16"/>
      <c r="J30" s="16"/>
    </row>
    <row r="31" spans="1:10" ht="12.75">
      <c r="A31" s="48">
        <v>35246</v>
      </c>
      <c r="B31" s="49">
        <v>83.55240635060566</v>
      </c>
      <c r="D31" s="16"/>
      <c r="H31" s="16"/>
      <c r="J31" s="16"/>
    </row>
    <row r="32" spans="1:10" ht="12.75">
      <c r="A32" s="48">
        <v>35277</v>
      </c>
      <c r="B32" s="49">
        <v>83.47535144619431</v>
      </c>
      <c r="C32" t="s">
        <v>10</v>
      </c>
      <c r="D32" s="16"/>
      <c r="H32" s="16"/>
      <c r="J32" s="16"/>
    </row>
    <row r="33" spans="1:10" ht="12.75">
      <c r="A33" s="48">
        <v>35308</v>
      </c>
      <c r="B33" s="49">
        <v>83.49596100625385</v>
      </c>
      <c r="D33" s="16"/>
      <c r="H33" s="16"/>
      <c r="J33" s="16"/>
    </row>
    <row r="34" spans="1:10" ht="12.75">
      <c r="A34" s="48">
        <v>35338</v>
      </c>
      <c r="B34" s="49">
        <v>83.79472859381679</v>
      </c>
      <c r="D34" s="16"/>
      <c r="H34" s="16"/>
      <c r="J34" s="16"/>
    </row>
    <row r="35" spans="1:10" ht="12.75">
      <c r="A35" s="48">
        <v>35369</v>
      </c>
      <c r="B35" s="49">
        <v>84.10928927580792</v>
      </c>
      <c r="C35" t="s">
        <v>11</v>
      </c>
      <c r="D35" s="16"/>
      <c r="H35" s="16"/>
      <c r="J35" s="16"/>
    </row>
    <row r="36" spans="1:10" ht="12.75">
      <c r="A36" s="48">
        <v>35399</v>
      </c>
      <c r="B36" s="49">
        <v>83.90217696675893</v>
      </c>
      <c r="D36" s="16"/>
      <c r="H36" s="16"/>
      <c r="J36" s="16"/>
    </row>
    <row r="37" spans="1:10" ht="12.75">
      <c r="A37" s="48">
        <v>35430</v>
      </c>
      <c r="B37" s="49">
        <v>83.27586403753291</v>
      </c>
      <c r="D37" s="16"/>
      <c r="H37" s="16"/>
      <c r="J37" s="16"/>
    </row>
    <row r="38" spans="1:10" ht="12.75">
      <c r="A38" s="48">
        <v>35461</v>
      </c>
      <c r="B38" s="49">
        <v>83.53535369693046</v>
      </c>
      <c r="C38" t="s">
        <v>12</v>
      </c>
      <c r="D38" s="16"/>
      <c r="H38" s="16"/>
      <c r="J38" s="16"/>
    </row>
    <row r="39" spans="1:10" ht="12.75">
      <c r="A39" s="48">
        <v>35489</v>
      </c>
      <c r="B39" s="49">
        <v>83.97403669122419</v>
      </c>
      <c r="D39" s="16"/>
      <c r="H39" s="16"/>
      <c r="J39" s="16"/>
    </row>
    <row r="40" spans="1:10" ht="12.75">
      <c r="A40" s="48">
        <v>35520</v>
      </c>
      <c r="B40" s="49">
        <v>84.81072189998953</v>
      </c>
      <c r="D40" s="16"/>
      <c r="H40" s="16"/>
      <c r="J40" s="16"/>
    </row>
    <row r="41" spans="1:10" ht="12.75">
      <c r="A41" s="48">
        <v>35550</v>
      </c>
      <c r="B41" s="49">
        <v>84.99352458481593</v>
      </c>
      <c r="C41" t="s">
        <v>13</v>
      </c>
      <c r="D41" s="16"/>
      <c r="H41" s="16"/>
      <c r="J41" s="16"/>
    </row>
    <row r="42" spans="1:10" ht="12.75">
      <c r="A42" s="48">
        <v>35581</v>
      </c>
      <c r="B42" s="49">
        <v>85.84639436983167</v>
      </c>
      <c r="D42" s="16"/>
      <c r="H42" s="16"/>
      <c r="J42" s="16"/>
    </row>
    <row r="43" spans="1:10" ht="12.75">
      <c r="A43" s="48">
        <v>35611</v>
      </c>
      <c r="B43" s="49">
        <v>86.26331429664218</v>
      </c>
      <c r="D43" s="16"/>
      <c r="H43" s="16"/>
      <c r="J43" s="16"/>
    </row>
    <row r="44" spans="1:10" ht="12.75">
      <c r="A44" s="48">
        <v>35642</v>
      </c>
      <c r="B44" s="49">
        <v>86.41186253296851</v>
      </c>
      <c r="C44" t="s">
        <v>14</v>
      </c>
      <c r="D44" s="16"/>
      <c r="H44" s="16"/>
      <c r="J44" s="16"/>
    </row>
    <row r="45" spans="1:10" ht="12.75">
      <c r="A45" s="48">
        <v>35673</v>
      </c>
      <c r="B45" s="49">
        <v>85.8248748297442</v>
      </c>
      <c r="D45" s="16"/>
      <c r="H45" s="16"/>
      <c r="J45" s="16"/>
    </row>
    <row r="46" spans="1:10" ht="12.75">
      <c r="A46" s="48">
        <v>35703</v>
      </c>
      <c r="B46" s="49">
        <v>85.61205704346929</v>
      </c>
      <c r="D46" s="16"/>
      <c r="H46" s="16"/>
      <c r="J46" s="16"/>
    </row>
    <row r="47" spans="1:10" ht="12.75">
      <c r="A47" s="48">
        <v>35734</v>
      </c>
      <c r="B47" s="49">
        <v>85.55018203181791</v>
      </c>
      <c r="C47" t="s">
        <v>15</v>
      </c>
      <c r="D47" s="16"/>
      <c r="H47" s="16"/>
      <c r="J47" s="16"/>
    </row>
    <row r="48" spans="1:10" ht="12.75">
      <c r="A48" s="48">
        <v>35764</v>
      </c>
      <c r="B48" s="49">
        <v>86.53743234363309</v>
      </c>
      <c r="D48" s="16"/>
      <c r="H48" s="16"/>
      <c r="J48" s="16"/>
    </row>
    <row r="49" spans="1:10" ht="12.75">
      <c r="A49" s="48">
        <v>35795</v>
      </c>
      <c r="B49" s="49">
        <v>86.67516567597102</v>
      </c>
      <c r="D49" s="16"/>
      <c r="H49" s="16"/>
      <c r="J49" s="16"/>
    </row>
    <row r="50" spans="1:10" ht="12.75">
      <c r="A50" s="48">
        <v>35826</v>
      </c>
      <c r="B50" s="49">
        <v>86.92381709184032</v>
      </c>
      <c r="C50" t="s">
        <v>16</v>
      </c>
      <c r="D50" s="16"/>
      <c r="H50" s="16"/>
      <c r="J50" s="16"/>
    </row>
    <row r="51" spans="1:10" ht="12.75">
      <c r="A51" s="48">
        <v>35854</v>
      </c>
      <c r="B51" s="49">
        <v>87.27434569165229</v>
      </c>
      <c r="D51" s="16"/>
      <c r="H51" s="16"/>
      <c r="J51" s="16"/>
    </row>
    <row r="52" spans="1:10" ht="12.75">
      <c r="A52" s="48">
        <v>35885</v>
      </c>
      <c r="B52" s="49">
        <v>88.03208341043725</v>
      </c>
      <c r="D52" s="16"/>
      <c r="H52" s="16"/>
      <c r="J52" s="16"/>
    </row>
    <row r="53" spans="1:10" ht="12.75">
      <c r="A53" s="48">
        <v>35915</v>
      </c>
      <c r="B53" s="49">
        <v>88.46815190698231</v>
      </c>
      <c r="C53" t="s">
        <v>17</v>
      </c>
      <c r="D53" s="16"/>
      <c r="H53" s="16"/>
      <c r="J53" s="16"/>
    </row>
    <row r="54" spans="1:10" ht="12.75">
      <c r="A54" s="48">
        <v>35946</v>
      </c>
      <c r="B54" s="49">
        <v>87.86385092359008</v>
      </c>
      <c r="D54" s="16"/>
      <c r="H54" s="16"/>
      <c r="J54" s="16"/>
    </row>
    <row r="55" spans="1:10" ht="12.75">
      <c r="A55" s="48">
        <v>35976</v>
      </c>
      <c r="B55" s="49">
        <v>87.84055246628854</v>
      </c>
      <c r="D55" s="16"/>
      <c r="H55" s="16"/>
      <c r="J55" s="16"/>
    </row>
    <row r="56" spans="1:10" ht="12.75">
      <c r="A56" s="48">
        <v>36007</v>
      </c>
      <c r="B56" s="49">
        <v>87.98602220628328</v>
      </c>
      <c r="C56" t="s">
        <v>18</v>
      </c>
      <c r="D56" s="16"/>
      <c r="H56" s="16"/>
      <c r="J56" s="16"/>
    </row>
    <row r="57" spans="1:10" ht="12.75">
      <c r="A57" s="48">
        <v>36038</v>
      </c>
      <c r="B57" s="49">
        <v>88.46889032270168</v>
      </c>
      <c r="D57" s="16"/>
      <c r="H57" s="16"/>
      <c r="J57" s="16"/>
    </row>
    <row r="58" spans="1:10" ht="12.75">
      <c r="A58" s="48">
        <v>36068</v>
      </c>
      <c r="B58" s="49">
        <v>88.44990168418695</v>
      </c>
      <c r="D58" s="16"/>
      <c r="H58" s="16"/>
      <c r="J58" s="16"/>
    </row>
    <row r="59" spans="1:10" ht="12.75">
      <c r="A59" s="48">
        <v>36099</v>
      </c>
      <c r="B59" s="49">
        <v>88.82203904587097</v>
      </c>
      <c r="C59" t="s">
        <v>19</v>
      </c>
      <c r="D59" s="16"/>
      <c r="H59" s="16"/>
      <c r="J59" s="16"/>
    </row>
    <row r="60" spans="1:10" ht="12.75">
      <c r="A60" s="48">
        <v>36129</v>
      </c>
      <c r="B60" s="49">
        <v>88.9139989668898</v>
      </c>
      <c r="D60" s="16"/>
      <c r="H60" s="16"/>
      <c r="J60" s="16"/>
    </row>
    <row r="61" spans="1:10" ht="12.75">
      <c r="A61" s="48">
        <v>36160</v>
      </c>
      <c r="B61" s="49">
        <v>88.92440578369619</v>
      </c>
      <c r="D61" s="16"/>
      <c r="H61" s="16"/>
      <c r="J61" s="16"/>
    </row>
    <row r="62" spans="1:10" ht="12.75">
      <c r="A62" s="48">
        <v>36191</v>
      </c>
      <c r="B62" s="49">
        <v>88.27475601941642</v>
      </c>
      <c r="C62" t="s">
        <v>20</v>
      </c>
      <c r="D62" s="16"/>
      <c r="H62" s="16"/>
      <c r="J62" s="16"/>
    </row>
    <row r="63" spans="1:10" ht="12.75">
      <c r="A63" s="48">
        <v>36219</v>
      </c>
      <c r="B63" s="49">
        <v>88.41998766266563</v>
      </c>
      <c r="D63" s="16"/>
      <c r="H63" s="16"/>
      <c r="J63" s="16"/>
    </row>
    <row r="64" spans="1:10" ht="12.75">
      <c r="A64" s="48">
        <v>36250</v>
      </c>
      <c r="B64" s="49">
        <v>88.23947478183298</v>
      </c>
      <c r="D64" s="16"/>
      <c r="H64" s="16"/>
      <c r="J64" s="16"/>
    </row>
    <row r="65" spans="1:10" ht="12.75">
      <c r="A65" s="48">
        <v>36280</v>
      </c>
      <c r="B65" s="49">
        <v>88.91601769661823</v>
      </c>
      <c r="C65" t="s">
        <v>21</v>
      </c>
      <c r="D65" s="16"/>
      <c r="H65" s="16"/>
      <c r="J65" s="16"/>
    </row>
    <row r="66" spans="1:10" ht="12.75">
      <c r="A66" s="48">
        <v>36311</v>
      </c>
      <c r="B66" s="49">
        <v>88.57298909898876</v>
      </c>
      <c r="D66" s="13">
        <f>B66</f>
        <v>88.57298909898876</v>
      </c>
      <c r="H66" s="16"/>
      <c r="J66" s="13"/>
    </row>
    <row r="67" spans="1:10" ht="12.75">
      <c r="A67" s="48">
        <v>36341</v>
      </c>
      <c r="B67" s="49">
        <v>89.21134981455646</v>
      </c>
      <c r="D67" s="16"/>
      <c r="H67" s="16"/>
      <c r="J67" s="16"/>
    </row>
    <row r="68" spans="1:10" ht="12.75">
      <c r="A68" s="48">
        <v>36372</v>
      </c>
      <c r="B68" s="49">
        <v>89.83770441647766</v>
      </c>
      <c r="C68" t="s">
        <v>22</v>
      </c>
      <c r="D68" s="16"/>
      <c r="H68" s="16"/>
      <c r="J68" s="16"/>
    </row>
    <row r="69" spans="1:10" ht="12.75">
      <c r="A69" s="48">
        <v>36403</v>
      </c>
      <c r="B69" s="49">
        <v>91.07449124891659</v>
      </c>
      <c r="D69" s="16"/>
      <c r="H69" s="16"/>
      <c r="J69" s="16"/>
    </row>
    <row r="70" spans="1:10" ht="12.75">
      <c r="A70" s="48">
        <v>36433</v>
      </c>
      <c r="B70" s="49">
        <v>91.95194675593306</v>
      </c>
      <c r="D70" s="16"/>
      <c r="H70" s="16"/>
      <c r="J70" s="16"/>
    </row>
    <row r="71" spans="1:10" ht="12.75">
      <c r="A71" s="48">
        <v>36464</v>
      </c>
      <c r="B71" s="49">
        <v>92.47865900460035</v>
      </c>
      <c r="C71" t="s">
        <v>23</v>
      </c>
      <c r="D71" s="16"/>
      <c r="H71" s="16"/>
      <c r="J71" s="16"/>
    </row>
    <row r="72" spans="1:10" ht="12.75">
      <c r="A72" s="48">
        <v>36494</v>
      </c>
      <c r="B72" s="49">
        <v>93.43558237117504</v>
      </c>
      <c r="D72" s="16"/>
      <c r="H72" s="16"/>
      <c r="J72" s="16"/>
    </row>
    <row r="73" spans="1:10" ht="12.75">
      <c r="A73" s="48">
        <v>36525</v>
      </c>
      <c r="B73" s="49">
        <v>94.30363961915218</v>
      </c>
      <c r="D73" s="16"/>
      <c r="H73" s="16"/>
      <c r="J73" s="16"/>
    </row>
    <row r="74" spans="1:10" ht="12.75">
      <c r="A74" s="48">
        <v>36556</v>
      </c>
      <c r="B74" s="49">
        <v>94.22613632075627</v>
      </c>
      <c r="C74" t="s">
        <v>24</v>
      </c>
      <c r="D74" s="16"/>
      <c r="H74" s="16"/>
      <c r="J74" s="16"/>
    </row>
    <row r="75" spans="1:10" ht="12.75">
      <c r="A75" s="48">
        <v>36585</v>
      </c>
      <c r="B75" s="49">
        <v>94.45291326283746</v>
      </c>
      <c r="D75" s="16"/>
      <c r="H75" s="16"/>
      <c r="J75" s="16"/>
    </row>
    <row r="76" spans="1:10" ht="12.75">
      <c r="A76" s="48">
        <v>36616</v>
      </c>
      <c r="B76" s="49">
        <v>95.06959916378685</v>
      </c>
      <c r="D76" s="16"/>
      <c r="H76" s="35"/>
      <c r="J76" s="16"/>
    </row>
    <row r="77" spans="1:10" ht="12.75">
      <c r="A77" s="48">
        <v>36646</v>
      </c>
      <c r="B77" s="49">
        <v>96.99738735025208</v>
      </c>
      <c r="C77" t="s">
        <v>25</v>
      </c>
      <c r="D77" s="16"/>
      <c r="H77" s="36"/>
      <c r="J77" s="16"/>
    </row>
    <row r="78" spans="1:10" ht="12.75">
      <c r="A78" s="48">
        <v>36677</v>
      </c>
      <c r="B78" s="49">
        <v>98.3800582369916</v>
      </c>
      <c r="D78" s="16"/>
      <c r="H78" s="36"/>
      <c r="J78" s="16"/>
    </row>
    <row r="79" spans="1:10" ht="14.25">
      <c r="A79" s="48">
        <v>36707</v>
      </c>
      <c r="B79" s="49">
        <v>99.29715966020302</v>
      </c>
      <c r="D79" s="16"/>
      <c r="H79" s="37"/>
      <c r="J79" s="16"/>
    </row>
    <row r="80" spans="1:10" ht="12.75">
      <c r="A80" s="48">
        <v>36738</v>
      </c>
      <c r="B80" s="49">
        <v>100.34466340573911</v>
      </c>
      <c r="C80" t="s">
        <v>26</v>
      </c>
      <c r="D80" s="16"/>
      <c r="H80" s="35"/>
      <c r="J80" s="16"/>
    </row>
    <row r="81" spans="1:10" ht="12.75">
      <c r="A81" s="48">
        <v>36769</v>
      </c>
      <c r="B81" s="49">
        <v>101.07904984034353</v>
      </c>
      <c r="D81" s="16"/>
      <c r="H81" s="16"/>
      <c r="J81" s="16"/>
    </row>
    <row r="82" spans="1:10" ht="12.75">
      <c r="A82" s="48">
        <v>36799</v>
      </c>
      <c r="B82" s="49">
        <v>101.63250056279995</v>
      </c>
      <c r="D82" s="16"/>
      <c r="J82" s="16"/>
    </row>
    <row r="83" spans="1:10" ht="12.75">
      <c r="A83" s="48">
        <v>36830</v>
      </c>
      <c r="B83" s="49">
        <v>101.58153033950911</v>
      </c>
      <c r="C83" t="s">
        <v>27</v>
      </c>
      <c r="D83" s="13">
        <f>B83</f>
        <v>101.58153033950911</v>
      </c>
      <c r="H83" s="16"/>
      <c r="J83" s="16"/>
    </row>
    <row r="84" spans="1:10" ht="12.75">
      <c r="A84" s="48">
        <v>36860</v>
      </c>
      <c r="B84" s="49">
        <v>101.05720223249526</v>
      </c>
      <c r="D84" s="13"/>
      <c r="H84" s="16"/>
      <c r="J84" s="13"/>
    </row>
    <row r="85" spans="1:10" ht="12.75">
      <c r="A85" s="48">
        <v>36891</v>
      </c>
      <c r="B85" s="49">
        <v>100.55120551824528</v>
      </c>
      <c r="D85" s="16"/>
      <c r="H85" s="16"/>
      <c r="J85" s="16"/>
    </row>
    <row r="86" spans="1:11" ht="12.75">
      <c r="A86" s="48">
        <v>36922</v>
      </c>
      <c r="B86" s="49">
        <v>100.53058655465634</v>
      </c>
      <c r="C86" t="s">
        <v>28</v>
      </c>
      <c r="D86" s="16"/>
      <c r="E86" s="21">
        <f>AVERAGE($B$86:$B$97)</f>
        <v>97.40649196864491</v>
      </c>
      <c r="H86" s="16"/>
      <c r="J86" s="16"/>
      <c r="K86" s="21"/>
    </row>
    <row r="87" spans="1:11" ht="12.75">
      <c r="A87" s="48">
        <v>36950</v>
      </c>
      <c r="B87" s="49">
        <v>100.6031702366258</v>
      </c>
      <c r="D87" s="16"/>
      <c r="E87" s="21">
        <f aca="true" t="shared" si="0" ref="E87:E97">AVERAGE($B$86:$B$97)</f>
        <v>97.40649196864491</v>
      </c>
      <c r="H87" s="16"/>
      <c r="J87" s="16"/>
      <c r="K87" s="21"/>
    </row>
    <row r="88" spans="1:11" ht="12.75">
      <c r="A88" s="48">
        <v>36981</v>
      </c>
      <c r="B88" s="49">
        <v>100.507647312047</v>
      </c>
      <c r="C88" s="17"/>
      <c r="D88" s="16"/>
      <c r="E88" s="21">
        <f t="shared" si="0"/>
        <v>97.40649196864491</v>
      </c>
      <c r="H88" s="16"/>
      <c r="I88" s="17"/>
      <c r="J88" s="16"/>
      <c r="K88" s="21"/>
    </row>
    <row r="89" spans="1:11" ht="12.75">
      <c r="A89" s="48">
        <v>37011</v>
      </c>
      <c r="B89" s="49">
        <v>99.68797156156366</v>
      </c>
      <c r="C89" s="17" t="s">
        <v>29</v>
      </c>
      <c r="D89" s="16"/>
      <c r="E89" s="21">
        <f t="shared" si="0"/>
        <v>97.40649196864491</v>
      </c>
      <c r="H89" s="16"/>
      <c r="I89" s="17"/>
      <c r="J89" s="16"/>
      <c r="K89" s="21"/>
    </row>
    <row r="90" spans="1:11" ht="12.75">
      <c r="A90" s="48">
        <v>37042</v>
      </c>
      <c r="B90" s="49">
        <v>98.62889592881767</v>
      </c>
      <c r="C90" s="17"/>
      <c r="D90" s="16"/>
      <c r="E90" s="21">
        <f t="shared" si="0"/>
        <v>97.40649196864491</v>
      </c>
      <c r="H90" s="16"/>
      <c r="I90" s="17"/>
      <c r="J90" s="16"/>
      <c r="K90" s="21"/>
    </row>
    <row r="91" spans="1:11" ht="12.75">
      <c r="A91" s="48">
        <v>37072</v>
      </c>
      <c r="B91" s="49">
        <v>96.71942253154367</v>
      </c>
      <c r="C91" s="17"/>
      <c r="E91" s="21">
        <f t="shared" si="0"/>
        <v>97.40649196864491</v>
      </c>
      <c r="F91" t="s">
        <v>85</v>
      </c>
      <c r="H91" s="16"/>
      <c r="I91" s="17"/>
      <c r="K91" s="21"/>
    </row>
    <row r="92" spans="1:11" ht="12.75">
      <c r="A92" s="48">
        <v>37103</v>
      </c>
      <c r="B92" s="49">
        <v>95.77279220227773</v>
      </c>
      <c r="C92" s="17" t="s">
        <v>30</v>
      </c>
      <c r="E92" s="21">
        <f t="shared" si="0"/>
        <v>97.40649196864491</v>
      </c>
      <c r="H92" s="16"/>
      <c r="I92" s="17"/>
      <c r="K92" s="21"/>
    </row>
    <row r="93" spans="1:11" ht="12.75">
      <c r="A93" s="48">
        <v>37134</v>
      </c>
      <c r="B93" s="49">
        <v>95.3203755159083</v>
      </c>
      <c r="C93" s="17"/>
      <c r="E93" s="21">
        <f t="shared" si="0"/>
        <v>97.40649196864491</v>
      </c>
      <c r="H93" s="16"/>
      <c r="I93" s="17"/>
      <c r="K93" s="21"/>
    </row>
    <row r="94" spans="1:11" ht="12.75">
      <c r="A94" s="48">
        <v>37164</v>
      </c>
      <c r="B94" s="49">
        <v>95.76213219608303</v>
      </c>
      <c r="C94" s="17"/>
      <c r="E94" s="21">
        <f t="shared" si="0"/>
        <v>97.40649196864491</v>
      </c>
      <c r="H94" s="16"/>
      <c r="I94" s="17"/>
      <c r="K94" s="21"/>
    </row>
    <row r="95" spans="1:11" ht="12.75">
      <c r="A95" s="48">
        <v>37195</v>
      </c>
      <c r="B95" s="49">
        <v>95.50334915737825</v>
      </c>
      <c r="C95" s="17" t="s">
        <v>31</v>
      </c>
      <c r="E95" s="21">
        <f t="shared" si="0"/>
        <v>97.40649196864491</v>
      </c>
      <c r="H95" s="16"/>
      <c r="I95" s="17"/>
      <c r="K95" s="21"/>
    </row>
    <row r="96" spans="1:11" ht="12.75">
      <c r="A96" s="48">
        <v>37225</v>
      </c>
      <c r="B96" s="49">
        <v>95.00066451462817</v>
      </c>
      <c r="C96" s="17"/>
      <c r="E96" s="21">
        <f t="shared" si="0"/>
        <v>97.40649196864491</v>
      </c>
      <c r="H96" s="16"/>
      <c r="I96" s="17"/>
      <c r="K96" s="21"/>
    </row>
    <row r="97" spans="1:11" ht="12.75">
      <c r="A97" s="48">
        <v>37256</v>
      </c>
      <c r="B97" s="49">
        <v>94.84089591220967</v>
      </c>
      <c r="C97" s="17"/>
      <c r="E97" s="21">
        <f t="shared" si="0"/>
        <v>97.40649196864491</v>
      </c>
      <c r="H97" s="16"/>
      <c r="I97" s="17"/>
      <c r="K97" s="21"/>
    </row>
    <row r="98" spans="1:12" ht="12.75">
      <c r="A98" s="48">
        <v>37287</v>
      </c>
      <c r="B98" s="49">
        <v>95.04346630177112</v>
      </c>
      <c r="C98" s="17" t="s">
        <v>32</v>
      </c>
      <c r="E98" s="21">
        <f aca="true" t="shared" si="1" ref="E98:E109">AVERAGE($B$98:$B$109)</f>
        <v>94.82849608801432</v>
      </c>
      <c r="H98" s="16"/>
      <c r="I98" s="17"/>
      <c r="K98" s="21"/>
      <c r="L98" s="21"/>
    </row>
    <row r="99" spans="1:12" ht="12.75">
      <c r="A99" s="48">
        <v>37315</v>
      </c>
      <c r="B99" s="49">
        <v>95.233260990138</v>
      </c>
      <c r="C99" s="17"/>
      <c r="E99" s="21">
        <f t="shared" si="1"/>
        <v>94.82849608801432</v>
      </c>
      <c r="H99" s="16"/>
      <c r="I99" s="17"/>
      <c r="K99" s="21"/>
      <c r="L99" s="21"/>
    </row>
    <row r="100" spans="1:12" ht="12.75">
      <c r="A100" s="48">
        <v>37346</v>
      </c>
      <c r="B100" s="49">
        <v>95.20501381327047</v>
      </c>
      <c r="C100" s="17"/>
      <c r="E100" s="21">
        <f t="shared" si="1"/>
        <v>94.82849608801432</v>
      </c>
      <c r="H100" s="16"/>
      <c r="I100" s="17"/>
      <c r="K100" s="21"/>
      <c r="L100" s="21"/>
    </row>
    <row r="101" spans="1:12" ht="12.75">
      <c r="A101" s="48">
        <v>37376</v>
      </c>
      <c r="B101" s="49">
        <v>95.10034197122984</v>
      </c>
      <c r="C101" s="17" t="s">
        <v>33</v>
      </c>
      <c r="E101" s="21">
        <f t="shared" si="1"/>
        <v>94.82849608801432</v>
      </c>
      <c r="H101" s="16"/>
      <c r="I101" s="17"/>
      <c r="K101" s="21"/>
      <c r="L101" s="21"/>
    </row>
    <row r="102" spans="1:12" ht="12.75">
      <c r="A102" s="48">
        <v>37407</v>
      </c>
      <c r="B102" s="49">
        <v>95.2502800612334</v>
      </c>
      <c r="C102" s="17"/>
      <c r="E102" s="21">
        <f t="shared" si="1"/>
        <v>94.82849608801432</v>
      </c>
      <c r="H102" s="16"/>
      <c r="I102" s="17"/>
      <c r="K102" s="21"/>
      <c r="L102" s="21"/>
    </row>
    <row r="103" spans="1:12" ht="12.75">
      <c r="A103" s="48">
        <v>37437</v>
      </c>
      <c r="B103" s="49">
        <v>95.56692002165057</v>
      </c>
      <c r="C103" s="17"/>
      <c r="E103" s="21">
        <f t="shared" si="1"/>
        <v>94.82849608801432</v>
      </c>
      <c r="F103" t="s">
        <v>86</v>
      </c>
      <c r="G103" t="s">
        <v>87</v>
      </c>
      <c r="H103" s="13">
        <f>(E103/E91-1)*100</f>
        <v>-2.646636613769493</v>
      </c>
      <c r="I103" s="17"/>
      <c r="K103" s="21"/>
      <c r="L103" s="21"/>
    </row>
    <row r="104" spans="1:12" ht="12.75">
      <c r="A104" s="48">
        <v>37468</v>
      </c>
      <c r="B104" s="49">
        <v>95.19273552657617</v>
      </c>
      <c r="C104" s="17" t="s">
        <v>34</v>
      </c>
      <c r="E104" s="21">
        <f t="shared" si="1"/>
        <v>94.82849608801432</v>
      </c>
      <c r="H104" s="16"/>
      <c r="I104" s="17"/>
      <c r="K104" s="21"/>
      <c r="L104" s="21"/>
    </row>
    <row r="105" spans="1:12" ht="12.75">
      <c r="A105" s="48">
        <v>37499</v>
      </c>
      <c r="B105" s="49">
        <v>94.91467641330247</v>
      </c>
      <c r="C105" s="17"/>
      <c r="E105" s="21">
        <f t="shared" si="1"/>
        <v>94.82849608801432</v>
      </c>
      <c r="H105" s="16"/>
      <c r="I105" s="17"/>
      <c r="K105" s="21"/>
      <c r="L105" s="21"/>
    </row>
    <row r="106" spans="1:12" ht="12.75">
      <c r="A106" s="48">
        <v>37529</v>
      </c>
      <c r="B106" s="49">
        <v>94.50805476054397</v>
      </c>
      <c r="C106" s="17"/>
      <c r="E106" s="21">
        <f t="shared" si="1"/>
        <v>94.82849608801432</v>
      </c>
      <c r="H106" s="16"/>
      <c r="I106" s="17"/>
      <c r="K106" s="21"/>
      <c r="L106" s="21"/>
    </row>
    <row r="107" spans="1:12" ht="12.75">
      <c r="A107" s="48">
        <v>37560</v>
      </c>
      <c r="B107" s="49">
        <v>94.32215221193209</v>
      </c>
      <c r="C107" s="17" t="s">
        <v>35</v>
      </c>
      <c r="E107" s="21">
        <f t="shared" si="1"/>
        <v>94.82849608801432</v>
      </c>
      <c r="H107" s="16"/>
      <c r="I107" s="17"/>
      <c r="K107" s="21"/>
      <c r="L107" s="21"/>
    </row>
    <row r="108" spans="1:12" ht="12.75">
      <c r="A108" s="48">
        <v>37590</v>
      </c>
      <c r="B108" s="49">
        <v>93.79814116571606</v>
      </c>
      <c r="C108" s="17"/>
      <c r="E108" s="21">
        <f t="shared" si="1"/>
        <v>94.82849608801432</v>
      </c>
      <c r="H108" s="16"/>
      <c r="I108" s="17"/>
      <c r="L108" s="21"/>
    </row>
    <row r="109" spans="1:12" ht="12.75">
      <c r="A109" s="48">
        <v>37621</v>
      </c>
      <c r="B109" s="49">
        <v>93.80690981880745</v>
      </c>
      <c r="C109" s="17"/>
      <c r="E109" s="21">
        <f t="shared" si="1"/>
        <v>94.82849608801432</v>
      </c>
      <c r="H109" s="16"/>
      <c r="I109" s="17"/>
      <c r="L109" s="21"/>
    </row>
    <row r="110" spans="1:9" ht="12.75">
      <c r="A110" s="48">
        <v>37652</v>
      </c>
      <c r="B110" s="49">
        <v>93.77997103374469</v>
      </c>
      <c r="C110" s="17" t="s">
        <v>36</v>
      </c>
      <c r="E110" s="21">
        <f>AVERAGE($B$110:$B$121)</f>
        <v>93.84478707514319</v>
      </c>
      <c r="H110" s="16"/>
      <c r="I110" s="17"/>
    </row>
    <row r="111" spans="1:9" ht="12.75">
      <c r="A111" s="48">
        <v>37680</v>
      </c>
      <c r="B111" s="49">
        <v>93.63044403072873</v>
      </c>
      <c r="C111" s="17"/>
      <c r="E111" s="21">
        <f aca="true" t="shared" si="2" ref="E111:E121">AVERAGE($B$110:$B$121)</f>
        <v>93.84478707514319</v>
      </c>
      <c r="I111" s="17"/>
    </row>
    <row r="112" spans="1:9" ht="12.75">
      <c r="A112" s="48">
        <v>37711</v>
      </c>
      <c r="B112" s="49">
        <v>92.82961608652597</v>
      </c>
      <c r="C112" s="17"/>
      <c r="E112" s="21">
        <f t="shared" si="2"/>
        <v>93.84478707514319</v>
      </c>
      <c r="I112" s="17"/>
    </row>
    <row r="113" spans="1:9" ht="12.75">
      <c r="A113" s="48">
        <v>37741</v>
      </c>
      <c r="B113" s="49">
        <v>92.70418085299073</v>
      </c>
      <c r="C113" s="17" t="s">
        <v>37</v>
      </c>
      <c r="E113" s="21">
        <f t="shared" si="2"/>
        <v>93.84478707514319</v>
      </c>
      <c r="I113" s="17"/>
    </row>
    <row r="114" spans="1:9" ht="12.75">
      <c r="A114" s="48">
        <v>37772</v>
      </c>
      <c r="B114" s="49">
        <v>92.81723418324117</v>
      </c>
      <c r="C114" s="17"/>
      <c r="E114" s="21">
        <f t="shared" si="2"/>
        <v>93.84478707514319</v>
      </c>
      <c r="I114" s="17"/>
    </row>
    <row r="115" spans="1:9" ht="12.75">
      <c r="A115" s="48">
        <v>37802</v>
      </c>
      <c r="B115" s="49">
        <v>93.41138183045912</v>
      </c>
      <c r="C115" s="17"/>
      <c r="E115" s="21">
        <f t="shared" si="2"/>
        <v>93.84478707514319</v>
      </c>
      <c r="F115" t="s">
        <v>88</v>
      </c>
      <c r="G115" t="s">
        <v>87</v>
      </c>
      <c r="H115" s="13">
        <f>(E115/E103-1)*100</f>
        <v>-1.037355914574567</v>
      </c>
      <c r="I115" s="17"/>
    </row>
    <row r="116" spans="1:9" ht="12.75">
      <c r="A116" s="48">
        <v>37833</v>
      </c>
      <c r="B116" s="49">
        <v>93.97566232890838</v>
      </c>
      <c r="C116" s="17" t="s">
        <v>38</v>
      </c>
      <c r="E116" s="21">
        <f t="shared" si="2"/>
        <v>93.84478707514319</v>
      </c>
      <c r="I116" s="17"/>
    </row>
    <row r="117" spans="1:9" ht="12.75">
      <c r="A117" s="48">
        <v>37864</v>
      </c>
      <c r="B117" s="49">
        <v>94.14115563936922</v>
      </c>
      <c r="C117" s="17"/>
      <c r="D117" s="38">
        <f>B117</f>
        <v>94.14115563936922</v>
      </c>
      <c r="E117" s="21">
        <f t="shared" si="2"/>
        <v>93.84478707514319</v>
      </c>
      <c r="I117" s="17"/>
    </row>
    <row r="118" spans="1:9" ht="12.75">
      <c r="A118" s="48">
        <v>37894</v>
      </c>
      <c r="B118" s="49">
        <v>94.1601064205532</v>
      </c>
      <c r="C118" s="17"/>
      <c r="E118" s="21">
        <f t="shared" si="2"/>
        <v>93.84478707514319</v>
      </c>
      <c r="I118" s="17"/>
    </row>
    <row r="119" spans="1:9" ht="12.75">
      <c r="A119" s="48">
        <v>37925</v>
      </c>
      <c r="B119" s="49">
        <v>94.6620623227694</v>
      </c>
      <c r="C119" s="17" t="s">
        <v>39</v>
      </c>
      <c r="E119" s="21">
        <f t="shared" si="2"/>
        <v>93.84478707514319</v>
      </c>
      <c r="I119" s="17"/>
    </row>
    <row r="120" spans="1:9" ht="12.75">
      <c r="A120" s="48">
        <v>37955</v>
      </c>
      <c r="B120" s="49">
        <v>94.71026962406063</v>
      </c>
      <c r="C120" s="17"/>
      <c r="E120" s="21">
        <f t="shared" si="2"/>
        <v>93.84478707514319</v>
      </c>
      <c r="I120" s="17"/>
    </row>
    <row r="121" spans="1:9" ht="12.75">
      <c r="A121" s="48">
        <v>37986</v>
      </c>
      <c r="B121" s="49">
        <v>95.31536054836687</v>
      </c>
      <c r="C121" s="17"/>
      <c r="E121" s="21">
        <f t="shared" si="2"/>
        <v>93.84478707514319</v>
      </c>
      <c r="I121" s="17"/>
    </row>
    <row r="122" spans="1:9" ht="12.75">
      <c r="A122" s="48">
        <v>38017</v>
      </c>
      <c r="B122" s="49">
        <v>96.1499810309838</v>
      </c>
      <c r="C122" s="17" t="s">
        <v>40</v>
      </c>
      <c r="E122" s="21">
        <f>AVERAGE($B$122:$B$133)</f>
        <v>100</v>
      </c>
      <c r="I122" s="17"/>
    </row>
    <row r="123" spans="1:9" ht="12.75">
      <c r="A123" s="48">
        <v>38046</v>
      </c>
      <c r="B123" s="49">
        <v>97.54173121947477</v>
      </c>
      <c r="C123" s="17"/>
      <c r="E123" s="21">
        <f aca="true" t="shared" si="3" ref="E123:E133">AVERAGE($B$122:$B$133)</f>
        <v>100</v>
      </c>
      <c r="I123" s="17"/>
    </row>
    <row r="124" spans="1:9" ht="12.75">
      <c r="A124" s="48">
        <v>38077</v>
      </c>
      <c r="B124" s="49">
        <v>98.5290373321536</v>
      </c>
      <c r="C124" s="17"/>
      <c r="E124" s="21">
        <f t="shared" si="3"/>
        <v>100</v>
      </c>
      <c r="I124" s="17"/>
    </row>
    <row r="125" spans="1:9" ht="12.75">
      <c r="A125" s="48">
        <v>38107</v>
      </c>
      <c r="B125" s="49">
        <v>98.30239893386988</v>
      </c>
      <c r="C125" s="17" t="s">
        <v>41</v>
      </c>
      <c r="E125" s="21">
        <f t="shared" si="3"/>
        <v>100</v>
      </c>
      <c r="I125" s="17"/>
    </row>
    <row r="126" spans="1:9" ht="12.75">
      <c r="A126" s="48">
        <v>38138</v>
      </c>
      <c r="B126" s="49">
        <v>98.98682074112367</v>
      </c>
      <c r="C126" s="17"/>
      <c r="E126" s="21">
        <f t="shared" si="3"/>
        <v>100</v>
      </c>
      <c r="I126" s="17"/>
    </row>
    <row r="127" spans="1:9" ht="12.75">
      <c r="A127" s="48">
        <v>38168</v>
      </c>
      <c r="B127" s="49">
        <v>99.6701894810149</v>
      </c>
      <c r="C127" s="17"/>
      <c r="E127" s="21">
        <f t="shared" si="3"/>
        <v>100</v>
      </c>
      <c r="F127" t="s">
        <v>89</v>
      </c>
      <c r="G127" t="s">
        <v>87</v>
      </c>
      <c r="H127" s="13">
        <f>(E127/E115-1)*100</f>
        <v>6.5589289684553576</v>
      </c>
      <c r="I127" s="17"/>
    </row>
    <row r="128" spans="1:9" ht="12.75">
      <c r="A128" s="48">
        <v>38199</v>
      </c>
      <c r="B128" s="49">
        <v>100.10788178278727</v>
      </c>
      <c r="C128" s="17" t="s">
        <v>42</v>
      </c>
      <c r="E128" s="21">
        <f t="shared" si="3"/>
        <v>100</v>
      </c>
      <c r="I128" s="17"/>
    </row>
    <row r="129" spans="1:9" ht="12.75">
      <c r="A129" s="48">
        <v>38230</v>
      </c>
      <c r="B129" s="49">
        <v>100.47684845634328</v>
      </c>
      <c r="C129" s="17"/>
      <c r="E129" s="21">
        <f t="shared" si="3"/>
        <v>100</v>
      </c>
      <c r="I129" s="17"/>
    </row>
    <row r="130" spans="1:9" ht="12.75">
      <c r="A130" s="48">
        <v>38260</v>
      </c>
      <c r="B130" s="49">
        <v>101.2160779610354</v>
      </c>
      <c r="C130" s="17"/>
      <c r="E130" s="21">
        <f t="shared" si="3"/>
        <v>100</v>
      </c>
      <c r="I130" s="17"/>
    </row>
    <row r="131" spans="1:9" ht="12.75">
      <c r="A131" s="48">
        <v>38291</v>
      </c>
      <c r="B131" s="49">
        <v>102.453853512838</v>
      </c>
      <c r="C131" s="17" t="s">
        <v>43</v>
      </c>
      <c r="E131" s="21">
        <f t="shared" si="3"/>
        <v>100</v>
      </c>
      <c r="I131" s="17"/>
    </row>
    <row r="132" spans="1:9" ht="12.75">
      <c r="A132" s="48">
        <v>38321</v>
      </c>
      <c r="B132" s="49">
        <v>103.40828146182987</v>
      </c>
      <c r="C132" s="17"/>
      <c r="E132" s="21">
        <f t="shared" si="3"/>
        <v>100</v>
      </c>
      <c r="I132" s="17"/>
    </row>
    <row r="133" spans="1:9" ht="12.75">
      <c r="A133" s="48">
        <v>38352</v>
      </c>
      <c r="B133" s="49">
        <v>103.15689808654544</v>
      </c>
      <c r="C133" s="17"/>
      <c r="E133" s="21">
        <f t="shared" si="3"/>
        <v>100</v>
      </c>
      <c r="I133" s="17"/>
    </row>
    <row r="134" spans="1:9" ht="12.75">
      <c r="A134" s="48">
        <v>38383</v>
      </c>
      <c r="B134" s="49">
        <v>103.54261595604335</v>
      </c>
      <c r="C134" s="17" t="s">
        <v>44</v>
      </c>
      <c r="E134" s="21">
        <f>AVERAGE($B$134:$B$145)</f>
        <v>105.16878363796103</v>
      </c>
      <c r="I134" s="17"/>
    </row>
    <row r="135" spans="1:9" ht="12.75">
      <c r="A135" s="48">
        <v>38411</v>
      </c>
      <c r="B135" s="49">
        <v>103.56680427375147</v>
      </c>
      <c r="C135" s="17"/>
      <c r="E135" s="21">
        <f aca="true" t="shared" si="4" ref="E135:E145">AVERAGE($B$134:$B$145)</f>
        <v>105.16878363796103</v>
      </c>
      <c r="I135" s="17"/>
    </row>
    <row r="136" spans="1:9" ht="12.75">
      <c r="A136" s="48">
        <v>38442</v>
      </c>
      <c r="B136" s="49">
        <v>103.93176474135754</v>
      </c>
      <c r="C136" s="17"/>
      <c r="E136" s="21">
        <f t="shared" si="4"/>
        <v>105.16878363796103</v>
      </c>
      <c r="I136" s="17"/>
    </row>
    <row r="137" spans="1:9" ht="12.75">
      <c r="A137" s="48">
        <v>38472</v>
      </c>
      <c r="B137" s="49">
        <v>103.78680816164001</v>
      </c>
      <c r="C137" s="17" t="s">
        <v>45</v>
      </c>
      <c r="E137" s="21">
        <f t="shared" si="4"/>
        <v>105.16878363796103</v>
      </c>
      <c r="I137" s="17"/>
    </row>
    <row r="138" spans="1:5" ht="12.75">
      <c r="A138" s="48">
        <v>38503</v>
      </c>
      <c r="B138" s="49">
        <v>104.28985099994873</v>
      </c>
      <c r="C138" s="17"/>
      <c r="E138" s="21">
        <f t="shared" si="4"/>
        <v>105.16878363796103</v>
      </c>
    </row>
    <row r="139" spans="1:8" ht="12.75">
      <c r="A139" s="48">
        <v>38533</v>
      </c>
      <c r="B139" s="49">
        <v>104.89877917883716</v>
      </c>
      <c r="C139" s="17"/>
      <c r="E139" s="21">
        <f t="shared" si="4"/>
        <v>105.16878363796103</v>
      </c>
      <c r="F139" t="s">
        <v>90</v>
      </c>
      <c r="G139" t="s">
        <v>87</v>
      </c>
      <c r="H139" s="13">
        <f>(E139/E127-1)*100</f>
        <v>5.1687836379610275</v>
      </c>
    </row>
    <row r="140" spans="1:5" ht="12.75">
      <c r="A140" s="48">
        <v>38564</v>
      </c>
      <c r="B140" s="49">
        <v>105.57076102766798</v>
      </c>
      <c r="C140" s="17" t="s">
        <v>46</v>
      </c>
      <c r="E140" s="21">
        <f t="shared" si="4"/>
        <v>105.16878363796103</v>
      </c>
    </row>
    <row r="141" spans="1:5" ht="12.75">
      <c r="A141" s="48">
        <v>38595</v>
      </c>
      <c r="B141" s="49">
        <v>105.77883098459886</v>
      </c>
      <c r="C141" s="17"/>
      <c r="E141" s="21">
        <f t="shared" si="4"/>
        <v>105.16878363796103</v>
      </c>
    </row>
    <row r="142" spans="1:5" ht="12.75">
      <c r="A142" s="48">
        <v>38625</v>
      </c>
      <c r="B142" s="49">
        <v>106.2293886170256</v>
      </c>
      <c r="C142" s="17"/>
      <c r="E142" s="21">
        <f t="shared" si="4"/>
        <v>105.16878363796103</v>
      </c>
    </row>
    <row r="143" spans="1:5" ht="12.75">
      <c r="A143" s="48">
        <v>38656</v>
      </c>
      <c r="B143" s="49">
        <v>106.20989669649528</v>
      </c>
      <c r="C143" s="17" t="s">
        <v>47</v>
      </c>
      <c r="E143" s="21">
        <f t="shared" si="4"/>
        <v>105.16878363796103</v>
      </c>
    </row>
    <row r="144" spans="1:5" ht="12.75">
      <c r="A144" s="48">
        <v>38686</v>
      </c>
      <c r="B144" s="49">
        <v>106.69558719786532</v>
      </c>
      <c r="C144" s="17"/>
      <c r="E144" s="21">
        <f t="shared" si="4"/>
        <v>105.16878363796103</v>
      </c>
    </row>
    <row r="145" spans="1:5" ht="12.75">
      <c r="A145" s="48">
        <v>38717</v>
      </c>
      <c r="B145" s="49">
        <v>107.5243158203012</v>
      </c>
      <c r="C145" s="17"/>
      <c r="E145" s="21">
        <f t="shared" si="4"/>
        <v>105.16878363796103</v>
      </c>
    </row>
    <row r="146" spans="1:5" ht="12.75">
      <c r="A146" s="48">
        <v>38748</v>
      </c>
      <c r="B146" s="49">
        <v>108.83813598905799</v>
      </c>
      <c r="C146" s="17" t="s">
        <v>48</v>
      </c>
      <c r="E146" s="21">
        <f>AVERAGE($B$146:$B$157)</f>
        <v>112.97425999519176</v>
      </c>
    </row>
    <row r="147" spans="1:5" ht="12.75">
      <c r="A147" s="48">
        <v>38776</v>
      </c>
      <c r="B147" s="49">
        <v>110.08335645368197</v>
      </c>
      <c r="E147" s="21">
        <f aca="true" t="shared" si="5" ref="E147:E157">AVERAGE($B$146:$B$157)</f>
        <v>112.97425999519176</v>
      </c>
    </row>
    <row r="148" spans="1:5" ht="12.75">
      <c r="A148" s="48">
        <v>38807</v>
      </c>
      <c r="B148" s="49">
        <v>110.20204081772442</v>
      </c>
      <c r="E148" s="21">
        <f t="shared" si="5"/>
        <v>112.97425999519176</v>
      </c>
    </row>
    <row r="149" spans="1:5" ht="12.75">
      <c r="A149" s="48">
        <v>38837</v>
      </c>
      <c r="B149" s="49">
        <v>110.81808634702087</v>
      </c>
      <c r="C149" s="17" t="s">
        <v>50</v>
      </c>
      <c r="E149" s="21">
        <f t="shared" si="5"/>
        <v>112.97425999519176</v>
      </c>
    </row>
    <row r="150" spans="1:5" ht="12.75">
      <c r="A150" s="48">
        <v>38868</v>
      </c>
      <c r="B150" s="49">
        <v>111.60563581938435</v>
      </c>
      <c r="C150" s="17"/>
      <c r="E150" s="21">
        <f t="shared" si="5"/>
        <v>112.97425999519176</v>
      </c>
    </row>
    <row r="151" spans="1:8" ht="12.75">
      <c r="A151" s="48">
        <v>38898</v>
      </c>
      <c r="B151" s="49">
        <v>112.93270266711349</v>
      </c>
      <c r="C151" s="17"/>
      <c r="E151" s="21">
        <f t="shared" si="5"/>
        <v>112.97425999519176</v>
      </c>
      <c r="F151" t="s">
        <v>91</v>
      </c>
      <c r="G151" t="s">
        <v>87</v>
      </c>
      <c r="H151" s="13">
        <f>(E151/E139-1)*100</f>
        <v>7.421856645314784</v>
      </c>
    </row>
    <row r="152" spans="1:5" ht="12.75">
      <c r="A152" s="48">
        <v>38929</v>
      </c>
      <c r="B152" s="49">
        <v>113.00151153529588</v>
      </c>
      <c r="C152" s="17" t="s">
        <v>53</v>
      </c>
      <c r="E152" s="21">
        <f t="shared" si="5"/>
        <v>112.97425999519176</v>
      </c>
    </row>
    <row r="153" spans="1:5" ht="12.75">
      <c r="A153" s="48">
        <v>38960</v>
      </c>
      <c r="B153" s="49">
        <v>113.67820381278133</v>
      </c>
      <c r="C153" s="17"/>
      <c r="E153" s="21">
        <f t="shared" si="5"/>
        <v>112.97425999519176</v>
      </c>
    </row>
    <row r="154" spans="1:5" ht="12.75">
      <c r="A154" s="48">
        <v>38990</v>
      </c>
      <c r="B154" s="49">
        <v>114.25769990307273</v>
      </c>
      <c r="C154" s="17"/>
      <c r="E154" s="21">
        <f t="shared" si="5"/>
        <v>112.97425999519176</v>
      </c>
    </row>
    <row r="155" spans="1:5" ht="12.75">
      <c r="A155" s="48">
        <v>39021</v>
      </c>
      <c r="B155" s="49">
        <v>116.0215961064139</v>
      </c>
      <c r="C155" s="17" t="s">
        <v>51</v>
      </c>
      <c r="E155" s="21">
        <f t="shared" si="5"/>
        <v>112.97425999519176</v>
      </c>
    </row>
    <row r="156" spans="1:5" ht="12.75">
      <c r="A156" s="48">
        <v>39051</v>
      </c>
      <c r="B156" s="49">
        <v>116.64855651489286</v>
      </c>
      <c r="C156" s="17"/>
      <c r="E156" s="21">
        <f t="shared" si="5"/>
        <v>112.97425999519176</v>
      </c>
    </row>
    <row r="157" spans="1:5" ht="12.75">
      <c r="A157" s="48">
        <v>39082</v>
      </c>
      <c r="B157" s="49">
        <v>117.60359397586122</v>
      </c>
      <c r="C157" s="17"/>
      <c r="E157" s="21">
        <f t="shared" si="5"/>
        <v>112.97425999519176</v>
      </c>
    </row>
    <row r="158" spans="1:5" ht="12.75">
      <c r="A158" s="48">
        <v>39113</v>
      </c>
      <c r="B158" s="49">
        <v>117.71120486863633</v>
      </c>
      <c r="C158" s="17" t="s">
        <v>52</v>
      </c>
      <c r="E158" s="21">
        <f>AVERAGE($B$158:$B$169)</f>
        <v>120.1165921387309</v>
      </c>
    </row>
    <row r="159" spans="1:5" ht="12.75">
      <c r="A159" s="48">
        <v>39141</v>
      </c>
      <c r="B159" s="49">
        <v>118.34807403775716</v>
      </c>
      <c r="E159" s="21">
        <f aca="true" t="shared" si="6" ref="E159:E169">AVERAGE($B$158:$B$169)</f>
        <v>120.1165921387309</v>
      </c>
    </row>
    <row r="160" spans="1:5" ht="12.75">
      <c r="A160" s="48">
        <v>39172</v>
      </c>
      <c r="B160" s="49">
        <v>118.42834884856681</v>
      </c>
      <c r="E160" s="21">
        <f t="shared" si="6"/>
        <v>120.1165921387309</v>
      </c>
    </row>
    <row r="161" spans="1:5" ht="12.75">
      <c r="A161" s="48">
        <v>39202</v>
      </c>
      <c r="B161" s="49">
        <v>118.43545955936727</v>
      </c>
      <c r="C161" s="17" t="s">
        <v>54</v>
      </c>
      <c r="E161" s="21">
        <f t="shared" si="6"/>
        <v>120.1165921387309</v>
      </c>
    </row>
    <row r="162" spans="1:5" ht="12.75">
      <c r="A162" s="48">
        <v>39233</v>
      </c>
      <c r="B162" s="49">
        <v>119.10007329721375</v>
      </c>
      <c r="C162" s="17"/>
      <c r="E162" s="21">
        <f t="shared" si="6"/>
        <v>120.1165921387309</v>
      </c>
    </row>
    <row r="163" spans="1:8" ht="12.75">
      <c r="A163" s="48">
        <v>39263</v>
      </c>
      <c r="B163" s="49">
        <v>119.08823202417278</v>
      </c>
      <c r="C163" s="17"/>
      <c r="E163" s="21">
        <f t="shared" si="6"/>
        <v>120.1165921387309</v>
      </c>
      <c r="F163" t="s">
        <v>92</v>
      </c>
      <c r="G163" t="s">
        <v>87</v>
      </c>
      <c r="H163" s="13">
        <f>(E163/E151-1)*100</f>
        <v>6.322088008226934</v>
      </c>
    </row>
    <row r="164" spans="1:5" ht="12.75">
      <c r="A164" s="48">
        <v>39294</v>
      </c>
      <c r="B164" s="49">
        <v>120.2730006475263</v>
      </c>
      <c r="C164" s="17" t="s">
        <v>55</v>
      </c>
      <c r="E164" s="21">
        <f t="shared" si="6"/>
        <v>120.1165921387309</v>
      </c>
    </row>
    <row r="165" spans="1:5" ht="12.75">
      <c r="A165" s="48">
        <v>39325</v>
      </c>
      <c r="B165" s="49">
        <v>120.17475131994712</v>
      </c>
      <c r="C165" s="17"/>
      <c r="E165" s="21">
        <f t="shared" si="6"/>
        <v>120.1165921387309</v>
      </c>
    </row>
    <row r="166" spans="1:5" ht="12.75">
      <c r="A166" s="48">
        <v>39355</v>
      </c>
      <c r="B166" s="49">
        <v>121.09738795127237</v>
      </c>
      <c r="C166" s="17"/>
      <c r="E166" s="21">
        <f t="shared" si="6"/>
        <v>120.1165921387309</v>
      </c>
    </row>
    <row r="167" spans="1:5" ht="12.75">
      <c r="A167" s="48">
        <v>39386</v>
      </c>
      <c r="B167" s="49">
        <v>121.93174811603531</v>
      </c>
      <c r="C167" s="17" t="s">
        <v>56</v>
      </c>
      <c r="E167" s="21">
        <f t="shared" si="6"/>
        <v>120.1165921387309</v>
      </c>
    </row>
    <row r="168" spans="1:5" ht="12.75">
      <c r="A168" s="48">
        <v>39416</v>
      </c>
      <c r="B168" s="49">
        <v>122.75249897451366</v>
      </c>
      <c r="C168" s="17"/>
      <c r="E168" s="21">
        <f t="shared" si="6"/>
        <v>120.1165921387309</v>
      </c>
    </row>
    <row r="169" spans="1:5" ht="12.75">
      <c r="A169" s="48">
        <v>39447</v>
      </c>
      <c r="B169" s="49">
        <v>124.05832601976199</v>
      </c>
      <c r="C169" s="17"/>
      <c r="E169" s="21">
        <f t="shared" si="6"/>
        <v>120.1165921387309</v>
      </c>
    </row>
    <row r="170" spans="1:7" ht="12.75">
      <c r="A170" s="48">
        <v>39478</v>
      </c>
      <c r="B170" s="49">
        <v>124.86449376072532</v>
      </c>
      <c r="C170" s="17" t="s">
        <v>57</v>
      </c>
      <c r="E170" s="21">
        <f>AVERAGE($B$170:$B$181)</f>
        <v>126.08941095939706</v>
      </c>
      <c r="G170" s="39"/>
    </row>
    <row r="171" spans="1:5" ht="12.75">
      <c r="A171" s="48">
        <v>39507</v>
      </c>
      <c r="B171" s="49">
        <v>125.50606054585916</v>
      </c>
      <c r="E171" s="21">
        <f aca="true" t="shared" si="7" ref="E171:E181">AVERAGE($B$170:$B$181)</f>
        <v>126.08941095939706</v>
      </c>
    </row>
    <row r="172" spans="1:5" ht="12.75">
      <c r="A172" s="48">
        <v>39538</v>
      </c>
      <c r="B172" s="49">
        <v>126.55418868352209</v>
      </c>
      <c r="E172" s="21">
        <f t="shared" si="7"/>
        <v>126.08941095939706</v>
      </c>
    </row>
    <row r="173" spans="1:5" ht="12.75">
      <c r="A173" s="48">
        <v>39568</v>
      </c>
      <c r="B173" s="49">
        <v>127.70668617615198</v>
      </c>
      <c r="C173" s="17" t="s">
        <v>58</v>
      </c>
      <c r="E173" s="21">
        <f t="shared" si="7"/>
        <v>126.08941095939706</v>
      </c>
    </row>
    <row r="174" spans="1:5" ht="12.75">
      <c r="A174" s="48">
        <v>39599</v>
      </c>
      <c r="B174" s="49">
        <v>127.54410838872718</v>
      </c>
      <c r="C174" s="17"/>
      <c r="D174" s="16">
        <f>B174</f>
        <v>127.54410838872718</v>
      </c>
      <c r="E174" s="21">
        <f t="shared" si="7"/>
        <v>126.08941095939706</v>
      </c>
    </row>
    <row r="175" spans="1:8" ht="12.75">
      <c r="A175" s="48">
        <v>39629</v>
      </c>
      <c r="B175" s="49">
        <v>127.46732563468528</v>
      </c>
      <c r="C175" s="17"/>
      <c r="E175" s="21">
        <f t="shared" si="7"/>
        <v>126.08941095939706</v>
      </c>
      <c r="F175" t="s">
        <v>93</v>
      </c>
      <c r="G175" t="s">
        <v>87</v>
      </c>
      <c r="H175" s="13">
        <f>(E175/E163-1)*100</f>
        <v>4.972517713262925</v>
      </c>
    </row>
    <row r="176" spans="1:5" ht="12.75">
      <c r="A176" s="48">
        <v>39660</v>
      </c>
      <c r="B176" s="49">
        <v>126.95140166294898</v>
      </c>
      <c r="C176" s="17" t="s">
        <v>59</v>
      </c>
      <c r="E176" s="21">
        <f t="shared" si="7"/>
        <v>126.08941095939706</v>
      </c>
    </row>
    <row r="177" spans="1:5" ht="12.75">
      <c r="A177" s="48">
        <v>39691</v>
      </c>
      <c r="B177" s="49">
        <v>127.11224546299935</v>
      </c>
      <c r="C177" s="17"/>
      <c r="E177" s="21">
        <f t="shared" si="7"/>
        <v>126.08941095939706</v>
      </c>
    </row>
    <row r="178" spans="1:5" ht="12.75">
      <c r="A178" s="48">
        <v>39721</v>
      </c>
      <c r="B178" s="49">
        <v>126.34768200909139</v>
      </c>
      <c r="C178" s="17"/>
      <c r="E178" s="21">
        <f t="shared" si="7"/>
        <v>126.08941095939706</v>
      </c>
    </row>
    <row r="179" spans="1:5" ht="12.75">
      <c r="A179" s="48">
        <v>39752</v>
      </c>
      <c r="B179" s="49">
        <v>124.85918989439666</v>
      </c>
      <c r="C179" s="17" t="s">
        <v>60</v>
      </c>
      <c r="E179" s="21">
        <f t="shared" si="7"/>
        <v>126.08941095939706</v>
      </c>
    </row>
    <row r="180" spans="1:5" ht="12.75">
      <c r="A180" s="48">
        <v>39782</v>
      </c>
      <c r="B180" s="49">
        <v>124.58106761594954</v>
      </c>
      <c r="C180" s="17"/>
      <c r="E180" s="21">
        <f t="shared" si="7"/>
        <v>126.08941095939706</v>
      </c>
    </row>
    <row r="181" spans="1:5" ht="12.75">
      <c r="A181" s="48">
        <v>39813</v>
      </c>
      <c r="B181" s="49">
        <v>123.57848167770788</v>
      </c>
      <c r="C181" s="17"/>
      <c r="E181" s="21">
        <f t="shared" si="7"/>
        <v>126.08941095939706</v>
      </c>
    </row>
    <row r="182" spans="1:5" ht="12.75">
      <c r="A182" s="48">
        <v>39844</v>
      </c>
      <c r="B182" s="49">
        <v>122.23066472039154</v>
      </c>
      <c r="C182" s="17" t="s">
        <v>61</v>
      </c>
      <c r="E182" s="21">
        <f aca="true" t="shared" si="8" ref="E182:E193">AVERAGE($B$182:$B$193)</f>
        <v>119.84291192473769</v>
      </c>
    </row>
    <row r="183" spans="1:5" ht="12.75">
      <c r="A183" s="48">
        <v>39872</v>
      </c>
      <c r="B183" s="49">
        <v>120.25290994959026</v>
      </c>
      <c r="E183" s="21">
        <f t="shared" si="8"/>
        <v>119.84291192473769</v>
      </c>
    </row>
    <row r="184" spans="1:5" ht="12.75">
      <c r="A184" s="48">
        <v>39903</v>
      </c>
      <c r="B184" s="49">
        <v>118.70150394410584</v>
      </c>
      <c r="E184" s="21">
        <f t="shared" si="8"/>
        <v>119.84291192473769</v>
      </c>
    </row>
    <row r="185" spans="1:5" ht="12.75">
      <c r="A185" s="48">
        <v>39933</v>
      </c>
      <c r="B185" s="49">
        <v>117.85093735890403</v>
      </c>
      <c r="C185" s="17" t="s">
        <v>95</v>
      </c>
      <c r="E185" s="21">
        <f t="shared" si="8"/>
        <v>119.84291192473769</v>
      </c>
    </row>
    <row r="186" spans="1:8" ht="12.75">
      <c r="A186" s="48">
        <v>39964</v>
      </c>
      <c r="B186" s="49">
        <v>116.90504784759806</v>
      </c>
      <c r="C186" s="17"/>
      <c r="D186" s="21">
        <f>B186</f>
        <v>116.90504784759806</v>
      </c>
      <c r="E186" s="21">
        <f t="shared" si="8"/>
        <v>119.84291192473769</v>
      </c>
      <c r="H186" t="s">
        <v>94</v>
      </c>
    </row>
    <row r="187" spans="1:8" ht="12.75">
      <c r="A187" s="48">
        <v>39994</v>
      </c>
      <c r="B187" s="49">
        <v>117.462710611202</v>
      </c>
      <c r="C187" s="17"/>
      <c r="E187" s="21">
        <f t="shared" si="8"/>
        <v>119.84291192473769</v>
      </c>
      <c r="F187" t="s">
        <v>98</v>
      </c>
      <c r="G187" t="s">
        <v>87</v>
      </c>
      <c r="H187" s="13">
        <f>(E187/E175-1)*100</f>
        <v>-4.954023487881032</v>
      </c>
    </row>
    <row r="188" spans="1:5" ht="12.75">
      <c r="A188" s="48">
        <v>40025</v>
      </c>
      <c r="B188" s="49">
        <v>117.84225297009176</v>
      </c>
      <c r="C188" s="17" t="s">
        <v>96</v>
      </c>
      <c r="E188" s="21">
        <f t="shared" si="8"/>
        <v>119.84291192473769</v>
      </c>
    </row>
    <row r="189" spans="1:5" ht="12.75">
      <c r="A189" s="48">
        <v>40056</v>
      </c>
      <c r="B189" s="49">
        <v>119.23775196118184</v>
      </c>
      <c r="C189" s="17"/>
      <c r="E189" s="21">
        <f t="shared" si="8"/>
        <v>119.84291192473769</v>
      </c>
    </row>
    <row r="190" spans="1:5" ht="12.75">
      <c r="A190" s="48">
        <v>40086</v>
      </c>
      <c r="B190" s="49">
        <v>119.85762515680713</v>
      </c>
      <c r="C190" s="17"/>
      <c r="E190" s="21">
        <f t="shared" si="8"/>
        <v>119.84291192473769</v>
      </c>
    </row>
    <row r="191" spans="1:5" ht="12.75">
      <c r="A191" s="48">
        <v>40117</v>
      </c>
      <c r="B191" s="49">
        <v>121.46367067353772</v>
      </c>
      <c r="C191" s="17" t="s">
        <v>97</v>
      </c>
      <c r="E191" s="21">
        <f t="shared" si="8"/>
        <v>119.84291192473769</v>
      </c>
    </row>
    <row r="192" spans="1:5" ht="12.75">
      <c r="A192" s="48">
        <v>40147</v>
      </c>
      <c r="B192" s="49">
        <v>122.55076601903463</v>
      </c>
      <c r="E192" s="21">
        <f t="shared" si="8"/>
        <v>119.84291192473769</v>
      </c>
    </row>
    <row r="193" spans="1:5" ht="12.75">
      <c r="A193" s="48">
        <v>40178</v>
      </c>
      <c r="B193" s="49">
        <v>123.75910188440736</v>
      </c>
      <c r="E193" s="21">
        <f t="shared" si="8"/>
        <v>119.84291192473769</v>
      </c>
    </row>
    <row r="194" spans="1:5" ht="12.75">
      <c r="A194" s="48">
        <v>40209</v>
      </c>
      <c r="B194" s="49">
        <v>125.13334404212435</v>
      </c>
      <c r="C194" s="17" t="s">
        <v>99</v>
      </c>
      <c r="E194" s="21">
        <f>AVERAGE($B$194:$B$205)</f>
        <v>130.10491470391088</v>
      </c>
    </row>
    <row r="195" spans="1:5" ht="12.75">
      <c r="A195" s="48">
        <v>40237</v>
      </c>
      <c r="B195" s="49">
        <v>126.54942807007401</v>
      </c>
      <c r="E195" s="21">
        <f aca="true" t="shared" si="9" ref="E195:E205">AVERAGE($B$194:$B$205)</f>
        <v>130.10491470391088</v>
      </c>
    </row>
    <row r="196" spans="1:5" ht="12.75">
      <c r="A196" s="48">
        <v>40268</v>
      </c>
      <c r="B196" s="49">
        <v>127.91825414850769</v>
      </c>
      <c r="E196" s="21">
        <f t="shared" si="9"/>
        <v>130.10491470391088</v>
      </c>
    </row>
    <row r="197" spans="1:5" ht="12.75">
      <c r="A197" s="48">
        <v>40298</v>
      </c>
      <c r="B197" s="49">
        <v>129.52904461007316</v>
      </c>
      <c r="C197" s="17" t="s">
        <v>100</v>
      </c>
      <c r="E197" s="21">
        <f t="shared" si="9"/>
        <v>130.10491470391088</v>
      </c>
    </row>
    <row r="198" spans="1:8" ht="12.75">
      <c r="A198" s="48">
        <v>40329</v>
      </c>
      <c r="B198" s="49">
        <v>131.24428858049285</v>
      </c>
      <c r="C198" s="17"/>
      <c r="E198" s="21">
        <f t="shared" si="9"/>
        <v>130.10491470391088</v>
      </c>
      <c r="H198" t="s">
        <v>94</v>
      </c>
    </row>
    <row r="199" spans="1:8" ht="12.75">
      <c r="A199" s="48">
        <v>40359</v>
      </c>
      <c r="B199" s="49">
        <v>132.175743053482</v>
      </c>
      <c r="C199" s="17"/>
      <c r="E199" s="21">
        <f t="shared" si="9"/>
        <v>130.10491470391088</v>
      </c>
      <c r="F199" t="s">
        <v>103</v>
      </c>
      <c r="G199" t="s">
        <v>87</v>
      </c>
      <c r="H199" s="13">
        <f>(E199/E187-1)*100</f>
        <v>8.562878366655347</v>
      </c>
    </row>
    <row r="200" spans="1:5" ht="12.75">
      <c r="A200" s="48">
        <v>40390</v>
      </c>
      <c r="B200" s="49">
        <v>132.60688551093514</v>
      </c>
      <c r="C200" s="17" t="s">
        <v>101</v>
      </c>
      <c r="E200" s="21">
        <f t="shared" si="9"/>
        <v>130.10491470391088</v>
      </c>
    </row>
    <row r="201" spans="1:5" ht="12.75">
      <c r="A201" s="48">
        <v>40421</v>
      </c>
      <c r="B201" s="49">
        <v>131.99043158303863</v>
      </c>
      <c r="C201" s="17"/>
      <c r="E201" s="21">
        <f t="shared" si="9"/>
        <v>130.10491470391088</v>
      </c>
    </row>
    <row r="202" spans="1:5" ht="12.75">
      <c r="A202" s="48">
        <v>40451</v>
      </c>
      <c r="B202" s="49">
        <v>130.8838972903637</v>
      </c>
      <c r="C202" s="17"/>
      <c r="E202" s="21">
        <f t="shared" si="9"/>
        <v>130.10491470391088</v>
      </c>
    </row>
    <row r="203" spans="1:5" ht="12.75">
      <c r="A203" s="48">
        <v>40482</v>
      </c>
      <c r="B203" s="49">
        <v>130.4589016051037</v>
      </c>
      <c r="C203" s="17" t="s">
        <v>102</v>
      </c>
      <c r="E203" s="21">
        <f t="shared" si="9"/>
        <v>130.10491470391088</v>
      </c>
    </row>
    <row r="204" spans="1:5" ht="12.75">
      <c r="A204" s="48">
        <v>40512</v>
      </c>
      <c r="B204" s="49">
        <v>130.73802716409716</v>
      </c>
      <c r="E204" s="21">
        <f t="shared" si="9"/>
        <v>130.10491470391088</v>
      </c>
    </row>
    <row r="205" spans="1:5" ht="12.75">
      <c r="A205" s="48">
        <v>40543</v>
      </c>
      <c r="B205" s="49">
        <v>132.03073078863858</v>
      </c>
      <c r="E205" s="21">
        <f t="shared" si="9"/>
        <v>130.10491470391088</v>
      </c>
    </row>
    <row r="206" spans="1:5" ht="12.75">
      <c r="A206" s="48">
        <v>40574</v>
      </c>
      <c r="B206" s="49">
        <v>132.80756564277067</v>
      </c>
      <c r="C206" s="17" t="s">
        <v>106</v>
      </c>
      <c r="E206" s="21">
        <f aca="true" t="shared" si="10" ref="E206:E213">AVERAGE($B$206:$B$217)</f>
        <v>134.99076455557608</v>
      </c>
    </row>
    <row r="207" spans="1:5" ht="12.75">
      <c r="A207" s="48">
        <v>40602</v>
      </c>
      <c r="B207" s="49">
        <v>134.0749403367534</v>
      </c>
      <c r="E207" s="21">
        <f t="shared" si="10"/>
        <v>134.99076455557608</v>
      </c>
    </row>
    <row r="208" spans="1:5" ht="12.75">
      <c r="A208" s="48">
        <v>40633</v>
      </c>
      <c r="B208" s="49">
        <v>135.2154720422392</v>
      </c>
      <c r="E208" s="21">
        <f t="shared" si="10"/>
        <v>134.99076455557608</v>
      </c>
    </row>
    <row r="209" spans="1:5" ht="12.75">
      <c r="A209" s="48">
        <v>40663</v>
      </c>
      <c r="B209" s="49">
        <v>135.0067846690184</v>
      </c>
      <c r="C209" s="17" t="s">
        <v>107</v>
      </c>
      <c r="E209" s="21">
        <f t="shared" si="10"/>
        <v>134.99076455557608</v>
      </c>
    </row>
    <row r="210" spans="1:8" ht="12.75">
      <c r="A210" s="48">
        <v>40694</v>
      </c>
      <c r="B210" s="49">
        <v>135.46827178201997</v>
      </c>
      <c r="C210" s="17"/>
      <c r="E210" s="21">
        <f t="shared" si="10"/>
        <v>134.99076455557608</v>
      </c>
      <c r="H210" t="s">
        <v>94</v>
      </c>
    </row>
    <row r="211" spans="1:8" ht="12.75">
      <c r="A211" s="48">
        <v>40724</v>
      </c>
      <c r="B211" s="49">
        <v>135.56887325457834</v>
      </c>
      <c r="C211" s="17"/>
      <c r="E211" s="21">
        <f t="shared" si="10"/>
        <v>134.99076455557608</v>
      </c>
      <c r="F211" t="s">
        <v>111</v>
      </c>
      <c r="G211" t="s">
        <v>87</v>
      </c>
      <c r="H211" s="13">
        <f>(E211/E199-1)*100</f>
        <v>3.7553153643613557</v>
      </c>
    </row>
    <row r="212" spans="1:5" ht="12.75">
      <c r="A212" s="48">
        <v>40755</v>
      </c>
      <c r="B212" s="49">
        <v>135.84030879332633</v>
      </c>
      <c r="C212" s="17" t="s">
        <v>108</v>
      </c>
      <c r="E212" s="21">
        <f t="shared" si="10"/>
        <v>134.99076455557608</v>
      </c>
    </row>
    <row r="213" spans="1:5" ht="12.75">
      <c r="A213" s="48">
        <v>40786</v>
      </c>
      <c r="B213" s="49">
        <v>135.5748339093962</v>
      </c>
      <c r="C213" s="17"/>
      <c r="E213" s="21">
        <f t="shared" si="10"/>
        <v>134.99076455557608</v>
      </c>
    </row>
    <row r="214" spans="1:3" ht="12.75">
      <c r="A214" s="48">
        <v>40816</v>
      </c>
      <c r="B214" s="49">
        <v>135.35983057008195</v>
      </c>
      <c r="C214" s="17"/>
    </row>
    <row r="215" spans="1:3" ht="12.75">
      <c r="A215" s="48">
        <v>40847</v>
      </c>
      <c r="C215" s="17" t="s">
        <v>109</v>
      </c>
    </row>
    <row r="216" ht="12.75">
      <c r="A216" s="48">
        <v>40877</v>
      </c>
    </row>
    <row r="217" ht="12.75">
      <c r="A217" s="48">
        <v>40908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B34">
      <selection activeCell="B1" sqref="B1:H51"/>
    </sheetView>
  </sheetViews>
  <sheetFormatPr defaultColWidth="9.140625" defaultRowHeight="12.75"/>
  <cols>
    <col min="2" max="2" width="12.8515625" style="0" customWidth="1"/>
    <col min="3" max="3" width="13.8515625" style="0" customWidth="1"/>
    <col min="4" max="4" width="12.57421875" style="0" customWidth="1"/>
    <col min="5" max="5" width="12.00390625" style="0" customWidth="1"/>
    <col min="6" max="6" width="12.28125" style="0" customWidth="1"/>
    <col min="7" max="7" width="13.28125" style="0" customWidth="1"/>
    <col min="11" max="11" width="17.7109375" style="0" bestFit="1" customWidth="1"/>
    <col min="12" max="12" width="14.28125" style="0" customWidth="1"/>
    <col min="15" max="15" width="10.140625" style="0" bestFit="1" customWidth="1"/>
    <col min="16" max="16" width="16.8515625" style="0" bestFit="1" customWidth="1"/>
    <col min="17" max="17" width="14.8515625" style="0" customWidth="1"/>
  </cols>
  <sheetData>
    <row r="1" spans="1:17" ht="15">
      <c r="A1" s="61"/>
      <c r="B1" s="61"/>
      <c r="C1" s="62"/>
      <c r="D1" s="62"/>
      <c r="E1" s="84">
        <v>40817</v>
      </c>
      <c r="F1" s="62"/>
      <c r="G1" s="62"/>
      <c r="H1" s="63"/>
      <c r="I1" s="14"/>
      <c r="J1" s="42"/>
      <c r="K1" s="43"/>
      <c r="L1" s="43"/>
      <c r="M1" s="1"/>
      <c r="N1" s="2"/>
      <c r="O1" s="100"/>
      <c r="P1" s="100"/>
      <c r="Q1" s="100"/>
    </row>
    <row r="2" spans="1:17" ht="23.25" customHeight="1">
      <c r="A2" s="64"/>
      <c r="B2" s="64"/>
      <c r="C2" s="2"/>
      <c r="D2" s="14"/>
      <c r="E2" s="83" t="s">
        <v>62</v>
      </c>
      <c r="F2" s="14"/>
      <c r="G2" s="14"/>
      <c r="H2" s="65"/>
      <c r="I2" s="2"/>
      <c r="J2" s="45"/>
      <c r="K2" s="46"/>
      <c r="L2" s="46"/>
      <c r="M2" s="5"/>
      <c r="N2" s="2"/>
      <c r="O2" s="103"/>
      <c r="P2" s="103"/>
      <c r="Q2" s="103"/>
    </row>
    <row r="3" spans="1:17" ht="23.25">
      <c r="A3" s="66"/>
      <c r="B3" s="66"/>
      <c r="C3" s="51"/>
      <c r="D3" s="52"/>
      <c r="E3" s="53" t="s">
        <v>49</v>
      </c>
      <c r="F3" s="51"/>
      <c r="G3" s="51"/>
      <c r="H3" s="67"/>
      <c r="I3" s="14"/>
      <c r="J3" s="44"/>
      <c r="K3" s="43"/>
      <c r="L3" s="43"/>
      <c r="M3" s="5"/>
      <c r="N3" s="2"/>
      <c r="O3" s="101"/>
      <c r="P3" s="101"/>
      <c r="Q3" s="101"/>
    </row>
    <row r="4" spans="1:17" ht="15.75">
      <c r="A4" s="68"/>
      <c r="B4" s="68"/>
      <c r="C4" s="90"/>
      <c r="D4" s="2"/>
      <c r="E4" s="14"/>
      <c r="F4" s="33" t="s">
        <v>63</v>
      </c>
      <c r="G4" s="85"/>
      <c r="H4" s="91"/>
      <c r="I4" s="2"/>
      <c r="J4" s="40"/>
      <c r="K4" s="41"/>
      <c r="L4" s="41"/>
      <c r="M4" s="3"/>
      <c r="N4" s="2"/>
      <c r="O4" s="102"/>
      <c r="P4" s="102"/>
      <c r="Q4" s="102"/>
    </row>
    <row r="5" spans="1:17" ht="15.75">
      <c r="A5" s="68"/>
      <c r="B5" s="68"/>
      <c r="C5" s="54"/>
      <c r="D5" s="33" t="s">
        <v>64</v>
      </c>
      <c r="E5" s="14"/>
      <c r="F5" s="33" t="s">
        <v>65</v>
      </c>
      <c r="G5" s="86"/>
      <c r="H5" s="69" t="s">
        <v>66</v>
      </c>
      <c r="I5" s="18"/>
      <c r="J5" s="18"/>
      <c r="K5" s="18"/>
      <c r="L5" s="18"/>
      <c r="M5" s="4"/>
      <c r="N5" s="2"/>
      <c r="O5" s="18"/>
      <c r="P5" s="18"/>
      <c r="Q5" s="18"/>
    </row>
    <row r="6" spans="1:17" ht="15.75">
      <c r="A6" s="68"/>
      <c r="B6" s="68"/>
      <c r="C6" s="87" t="s">
        <v>67</v>
      </c>
      <c r="D6" s="33" t="s">
        <v>68</v>
      </c>
      <c r="E6" s="33" t="s">
        <v>69</v>
      </c>
      <c r="F6" s="33" t="s">
        <v>70</v>
      </c>
      <c r="G6" s="54" t="s">
        <v>71</v>
      </c>
      <c r="H6" s="92" t="s">
        <v>72</v>
      </c>
      <c r="I6" s="33"/>
      <c r="J6" s="29"/>
      <c r="K6" s="22"/>
      <c r="L6" s="30"/>
      <c r="M6" s="4"/>
      <c r="N6" s="2"/>
      <c r="O6" s="32"/>
      <c r="P6" s="25"/>
      <c r="Q6" s="25"/>
    </row>
    <row r="7" spans="1:17" ht="15.75">
      <c r="A7" s="68" t="s">
        <v>73</v>
      </c>
      <c r="B7" s="68" t="s">
        <v>73</v>
      </c>
      <c r="C7" s="88" t="s">
        <v>74</v>
      </c>
      <c r="D7" s="33" t="s">
        <v>75</v>
      </c>
      <c r="E7" s="33" t="s">
        <v>76</v>
      </c>
      <c r="F7" s="89" t="s">
        <v>77</v>
      </c>
      <c r="G7" s="88"/>
      <c r="H7" s="70" t="s">
        <v>78</v>
      </c>
      <c r="I7" s="33"/>
      <c r="J7" s="29"/>
      <c r="K7" s="22"/>
      <c r="L7" s="23"/>
      <c r="M7" s="4"/>
      <c r="N7" s="2"/>
      <c r="O7" s="32"/>
      <c r="P7" s="25"/>
      <c r="Q7" s="25"/>
    </row>
    <row r="8" spans="1:17" ht="15.75">
      <c r="A8" s="71"/>
      <c r="B8" s="71"/>
      <c r="C8" s="55"/>
      <c r="D8" s="55"/>
      <c r="E8" s="56" t="s">
        <v>79</v>
      </c>
      <c r="F8" s="55"/>
      <c r="G8" s="55"/>
      <c r="H8" s="72"/>
      <c r="I8" s="14"/>
      <c r="J8" s="29"/>
      <c r="K8" s="22"/>
      <c r="L8" s="31"/>
      <c r="M8" s="6"/>
      <c r="N8" s="2"/>
      <c r="O8" s="32"/>
      <c r="P8" s="25"/>
      <c r="Q8" s="25"/>
    </row>
    <row r="9" spans="1:17" ht="12.75">
      <c r="A9" s="95">
        <v>2004</v>
      </c>
      <c r="B9" s="95">
        <v>2004</v>
      </c>
      <c r="C9" s="58">
        <v>100</v>
      </c>
      <c r="D9" s="15">
        <v>100</v>
      </c>
      <c r="E9" s="15">
        <v>100</v>
      </c>
      <c r="F9" s="57">
        <v>100</v>
      </c>
      <c r="G9" s="15">
        <v>100</v>
      </c>
      <c r="H9" s="73">
        <v>6.7</v>
      </c>
      <c r="I9" s="15"/>
      <c r="J9" s="29"/>
      <c r="K9" s="22"/>
      <c r="L9" s="31"/>
      <c r="M9" s="7"/>
      <c r="N9" s="2"/>
      <c r="O9" s="32"/>
      <c r="P9" s="25"/>
      <c r="Q9" s="25"/>
    </row>
    <row r="10" spans="1:17" ht="12.75">
      <c r="A10" s="95">
        <v>2005</v>
      </c>
      <c r="B10" s="95">
        <v>2005</v>
      </c>
      <c r="C10" s="58">
        <v>104.2967774169373</v>
      </c>
      <c r="D10" s="15">
        <v>108.68101640794816</v>
      </c>
      <c r="E10" s="15">
        <v>102.69540196414324</v>
      </c>
      <c r="F10" s="57">
        <v>104.47351776832569</v>
      </c>
      <c r="G10" s="15">
        <v>105.16878363796103</v>
      </c>
      <c r="H10" s="73">
        <v>5.1687836379610275</v>
      </c>
      <c r="I10" s="15"/>
      <c r="J10" s="29"/>
      <c r="K10" s="23"/>
      <c r="L10" s="23"/>
      <c r="M10" s="7"/>
      <c r="N10" s="2"/>
      <c r="O10" s="32"/>
      <c r="P10" s="25"/>
      <c r="Q10" s="25"/>
    </row>
    <row r="11" spans="1:17" ht="12.75">
      <c r="A11" s="95">
        <v>2006</v>
      </c>
      <c r="B11" s="95">
        <v>2006</v>
      </c>
      <c r="C11" s="58">
        <v>113.83280721277227</v>
      </c>
      <c r="D11" s="15">
        <v>118.05678692400375</v>
      </c>
      <c r="E11" s="15">
        <v>107.85444293659552</v>
      </c>
      <c r="F11" s="57">
        <v>109.03325831007827</v>
      </c>
      <c r="G11" s="15">
        <v>112.97425999519174</v>
      </c>
      <c r="H11" s="73">
        <v>7.421856645314762</v>
      </c>
      <c r="I11" s="15"/>
      <c r="J11" s="29"/>
      <c r="K11" s="24"/>
      <c r="L11" s="24"/>
      <c r="M11" s="7"/>
      <c r="N11" s="2"/>
      <c r="O11" s="32"/>
      <c r="P11" s="25"/>
      <c r="Q11" s="25"/>
    </row>
    <row r="12" spans="1:17" ht="12.75">
      <c r="A12" s="95">
        <v>2007</v>
      </c>
      <c r="B12" s="95">
        <v>2007</v>
      </c>
      <c r="C12" s="58">
        <v>119.16698637069258</v>
      </c>
      <c r="D12" s="15">
        <v>127.98691499971382</v>
      </c>
      <c r="E12" s="15">
        <v>121.25010272127457</v>
      </c>
      <c r="F12" s="57">
        <v>115.23721660978042</v>
      </c>
      <c r="G12" s="15">
        <v>120.1165921387309</v>
      </c>
      <c r="H12" s="73">
        <v>6.322088008226956</v>
      </c>
      <c r="I12" s="15"/>
      <c r="J12" s="29"/>
      <c r="K12" s="24"/>
      <c r="L12" s="24"/>
      <c r="M12" s="7"/>
      <c r="N12" s="2"/>
      <c r="O12" s="32"/>
      <c r="P12" s="25"/>
      <c r="Q12" s="25"/>
    </row>
    <row r="13" spans="1:17" ht="12.75">
      <c r="A13" s="95">
        <v>2008</v>
      </c>
      <c r="B13" s="95">
        <v>2008</v>
      </c>
      <c r="C13" s="58">
        <v>127.56266133733033</v>
      </c>
      <c r="D13" s="15">
        <v>127.4356786230846</v>
      </c>
      <c r="E13" s="15">
        <v>123.46415078721189</v>
      </c>
      <c r="F13" s="57">
        <v>119.86695671297211</v>
      </c>
      <c r="G13" s="15">
        <v>126.08941095939706</v>
      </c>
      <c r="H13" s="73">
        <v>4.972517713262925</v>
      </c>
      <c r="I13" s="15"/>
      <c r="J13" s="19"/>
      <c r="K13" s="7"/>
      <c r="L13" s="7"/>
      <c r="M13" s="7"/>
      <c r="N13" s="2"/>
      <c r="O13" s="32"/>
      <c r="P13" s="25"/>
      <c r="Q13" s="25"/>
    </row>
    <row r="14" spans="1:17" ht="12.75">
      <c r="A14" s="95">
        <v>2009</v>
      </c>
      <c r="B14" s="95">
        <v>2009</v>
      </c>
      <c r="C14" s="58">
        <v>120.00999250562079</v>
      </c>
      <c r="D14" s="15">
        <v>123.80669719872665</v>
      </c>
      <c r="E14" s="15">
        <v>108.3702058370384</v>
      </c>
      <c r="F14" s="57">
        <v>118.68804375690215</v>
      </c>
      <c r="G14" s="15">
        <v>119.84291192473768</v>
      </c>
      <c r="H14" s="73">
        <v>-4.954023487881043</v>
      </c>
      <c r="I14" s="15"/>
      <c r="J14" s="7"/>
      <c r="K14" s="7"/>
      <c r="L14" s="7"/>
      <c r="M14" s="7"/>
      <c r="N14" s="2"/>
      <c r="O14" s="32"/>
      <c r="P14" s="25"/>
      <c r="Q14" s="25"/>
    </row>
    <row r="15" spans="1:17" ht="12.75">
      <c r="A15" s="96">
        <v>2010</v>
      </c>
      <c r="B15" s="96">
        <v>2010</v>
      </c>
      <c r="C15" s="60">
        <v>129.6277791656258</v>
      </c>
      <c r="D15" s="50">
        <v>134.56242549951537</v>
      </c>
      <c r="E15" s="50">
        <v>127.82633543948587</v>
      </c>
      <c r="F15" s="80">
        <v>123.33170118301686</v>
      </c>
      <c r="G15" s="50">
        <v>130.10491470391088</v>
      </c>
      <c r="H15" s="74">
        <v>8.562878366655369</v>
      </c>
      <c r="I15" s="15"/>
      <c r="J15" s="7"/>
      <c r="K15" s="7"/>
      <c r="L15" s="7"/>
      <c r="M15" s="7"/>
      <c r="N15" s="2"/>
      <c r="O15" s="32"/>
      <c r="P15" s="25"/>
      <c r="Q15" s="25"/>
    </row>
    <row r="16" spans="1:17" ht="15.75">
      <c r="A16" s="97"/>
      <c r="B16" s="97"/>
      <c r="C16" s="51"/>
      <c r="D16" s="51"/>
      <c r="E16" s="81" t="s">
        <v>80</v>
      </c>
      <c r="F16" s="51"/>
      <c r="G16" s="51"/>
      <c r="H16" s="67"/>
      <c r="I16" s="15"/>
      <c r="J16" s="7"/>
      <c r="K16" s="7"/>
      <c r="L16" s="7"/>
      <c r="M16" s="7"/>
      <c r="N16" s="2"/>
      <c r="O16" s="32"/>
      <c r="P16" s="25"/>
      <c r="Q16" s="25"/>
    </row>
    <row r="17" spans="1:17" ht="12.75">
      <c r="A17" s="98" t="s">
        <v>104</v>
      </c>
      <c r="B17" s="98" t="s">
        <v>104</v>
      </c>
      <c r="C17" s="58">
        <v>128.437005579149</v>
      </c>
      <c r="D17" s="15">
        <v>135.06885341034726</v>
      </c>
      <c r="E17" s="15">
        <v>127.53707739194017</v>
      </c>
      <c r="F17" s="57">
        <v>2067.912</v>
      </c>
      <c r="G17" s="15">
        <v>131.82707146144583</v>
      </c>
      <c r="H17" s="73">
        <v>0.6</v>
      </c>
      <c r="I17" s="15"/>
      <c r="J17" s="7"/>
      <c r="K17" s="7"/>
      <c r="L17" s="7"/>
      <c r="M17" s="7"/>
      <c r="N17" s="2"/>
      <c r="O17" s="32"/>
      <c r="P17" s="25"/>
      <c r="Q17" s="25"/>
    </row>
    <row r="18" spans="1:17" ht="12.75">
      <c r="A18" s="98" t="s">
        <v>105</v>
      </c>
      <c r="B18" s="98" t="s">
        <v>105</v>
      </c>
      <c r="C18" s="58">
        <v>128.70347239570322</v>
      </c>
      <c r="D18" s="15">
        <v>137.32502146450813</v>
      </c>
      <c r="E18" s="15">
        <v>131.459629110223</v>
      </c>
      <c r="F18" s="57">
        <v>2088.056666666667</v>
      </c>
      <c r="G18" s="15">
        <v>131.07588651927983</v>
      </c>
      <c r="H18" s="73">
        <v>-0.5698260105745256</v>
      </c>
      <c r="I18" s="15"/>
      <c r="J18" s="8"/>
      <c r="K18" s="8"/>
      <c r="L18" s="8"/>
      <c r="M18" s="8"/>
      <c r="N18" s="2"/>
      <c r="O18" s="33"/>
      <c r="P18" s="25"/>
      <c r="Q18" s="25"/>
    </row>
    <row r="19" spans="1:17" ht="12.75">
      <c r="A19" s="98" t="s">
        <v>110</v>
      </c>
      <c r="B19" s="98" t="s">
        <v>110</v>
      </c>
      <c r="C19" s="58">
        <v>132.36739112332418</v>
      </c>
      <c r="D19" s="15">
        <v>138.8030693511124</v>
      </c>
      <c r="E19" s="15">
        <v>138.7382857619306</v>
      </c>
      <c r="F19" s="57">
        <v>2111.8306666666667</v>
      </c>
      <c r="G19" s="15">
        <v>134.03265934058777</v>
      </c>
      <c r="H19" s="73">
        <v>2.2557717516356712</v>
      </c>
      <c r="I19" s="15"/>
      <c r="J19" s="8"/>
      <c r="K19" s="8"/>
      <c r="L19" s="8"/>
      <c r="M19" s="8"/>
      <c r="N19" s="2"/>
      <c r="O19" s="33"/>
      <c r="P19" s="25"/>
      <c r="Q19" s="25"/>
    </row>
    <row r="20" spans="1:17" ht="12.75">
      <c r="A20" s="98" t="s">
        <v>112</v>
      </c>
      <c r="B20" s="98" t="s">
        <v>112</v>
      </c>
      <c r="C20" s="58">
        <v>130.335581647098</v>
      </c>
      <c r="D20" s="15">
        <v>139.81318378790866</v>
      </c>
      <c r="E20" s="15">
        <v>142.40314304079408</v>
      </c>
      <c r="F20" s="57">
        <v>2126.3206666666665</v>
      </c>
      <c r="G20" s="15">
        <v>135.3479765685389</v>
      </c>
      <c r="H20" s="73">
        <v>0.9813408421665448</v>
      </c>
      <c r="I20" s="15"/>
      <c r="J20" s="8"/>
      <c r="K20" s="8"/>
      <c r="L20" s="8"/>
      <c r="M20" s="8"/>
      <c r="N20" s="2"/>
      <c r="O20" s="33"/>
      <c r="P20" s="25"/>
      <c r="Q20" s="25"/>
    </row>
    <row r="21" spans="1:17" ht="12.75">
      <c r="A21" s="99" t="s">
        <v>113</v>
      </c>
      <c r="B21" s="99" t="s">
        <v>113</v>
      </c>
      <c r="C21" s="60">
        <v>131.2035973020235</v>
      </c>
      <c r="D21" s="50">
        <v>136.97818123691587</v>
      </c>
      <c r="E21" s="50">
        <v>141.1320969872195</v>
      </c>
      <c r="F21" s="80">
        <v>2126.995</v>
      </c>
      <c r="G21" s="50">
        <v>135.5916577576015</v>
      </c>
      <c r="H21" s="74">
        <v>0.1800405113106196</v>
      </c>
      <c r="I21" s="15"/>
      <c r="J21" s="8"/>
      <c r="K21" s="8"/>
      <c r="L21" s="8"/>
      <c r="M21" s="8"/>
      <c r="N21" s="2"/>
      <c r="O21" s="33"/>
      <c r="P21" s="25"/>
      <c r="Q21" s="25"/>
    </row>
    <row r="22" spans="1:17" ht="15.75">
      <c r="A22" s="66"/>
      <c r="B22" s="66"/>
      <c r="C22" s="51"/>
      <c r="D22" s="51"/>
      <c r="E22" s="81" t="s">
        <v>81</v>
      </c>
      <c r="F22" s="51"/>
      <c r="G22" s="51"/>
      <c r="H22" s="67"/>
      <c r="I22" s="14"/>
      <c r="J22" s="8"/>
      <c r="K22" s="8"/>
      <c r="L22" s="8"/>
      <c r="M22" s="8"/>
      <c r="N22" s="2"/>
      <c r="O22" s="33"/>
      <c r="P22" s="25"/>
      <c r="Q22" s="25"/>
    </row>
    <row r="23" spans="1:17" ht="12.75">
      <c r="A23" s="94">
        <v>39995</v>
      </c>
      <c r="B23" s="94">
        <v>39995</v>
      </c>
      <c r="C23" s="58">
        <v>115.41343992005997</v>
      </c>
      <c r="D23" s="15">
        <v>121.91105290055214</v>
      </c>
      <c r="E23" s="15">
        <v>109.54961566298016</v>
      </c>
      <c r="F23" s="59">
        <v>1969.967</v>
      </c>
      <c r="G23" s="58">
        <v>117.84225297009176</v>
      </c>
      <c r="H23" s="73"/>
      <c r="I23" s="15"/>
      <c r="J23" s="8"/>
      <c r="K23" s="8"/>
      <c r="L23" s="8"/>
      <c r="M23" s="8"/>
      <c r="N23" s="2"/>
      <c r="O23" s="33"/>
      <c r="P23" s="25"/>
      <c r="Q23" s="25"/>
    </row>
    <row r="24" spans="1:17" ht="12.75">
      <c r="A24" s="94">
        <v>40026</v>
      </c>
      <c r="B24" s="94">
        <v>40026</v>
      </c>
      <c r="C24" s="58">
        <v>120.7094678990757</v>
      </c>
      <c r="D24" s="15">
        <v>126.37686324271466</v>
      </c>
      <c r="E24" s="15">
        <v>109.83059372371147</v>
      </c>
      <c r="F24" s="59">
        <v>1978.3120000000001</v>
      </c>
      <c r="G24" s="58">
        <v>119.23775196118184</v>
      </c>
      <c r="H24" s="73">
        <v>1.1842093611739157</v>
      </c>
      <c r="I24" s="15"/>
      <c r="J24" s="8"/>
      <c r="K24" s="8"/>
      <c r="L24" s="8"/>
      <c r="M24" s="8"/>
      <c r="N24" s="2"/>
      <c r="O24" s="33"/>
      <c r="P24" s="25"/>
      <c r="Q24" s="25"/>
    </row>
    <row r="25" spans="1:17" ht="12.75">
      <c r="A25" s="94">
        <v>40057</v>
      </c>
      <c r="B25" s="94">
        <v>40057</v>
      </c>
      <c r="C25" s="58">
        <v>120.90931801149138</v>
      </c>
      <c r="D25" s="15">
        <v>124.54800047484468</v>
      </c>
      <c r="E25" s="15">
        <v>111.72268813925305</v>
      </c>
      <c r="F25" s="59">
        <v>1985.717</v>
      </c>
      <c r="G25" s="58">
        <v>119.85762515680713</v>
      </c>
      <c r="H25" s="73">
        <v>0.5198632022407557</v>
      </c>
      <c r="I25" s="15"/>
      <c r="J25" s="8"/>
      <c r="K25" s="8"/>
      <c r="L25" s="8"/>
      <c r="M25" s="8"/>
      <c r="N25" s="2"/>
      <c r="O25" s="33"/>
      <c r="P25" s="25"/>
      <c r="Q25" s="25"/>
    </row>
    <row r="26" spans="1:17" ht="15.75">
      <c r="A26" s="94">
        <v>40087</v>
      </c>
      <c r="B26" s="94">
        <v>40087</v>
      </c>
      <c r="C26" s="58">
        <v>124.50662003497376</v>
      </c>
      <c r="D26" s="15">
        <v>126.676367356089</v>
      </c>
      <c r="E26" s="15">
        <v>106.34956620622711</v>
      </c>
      <c r="F26" s="59">
        <v>1992.8390000000004</v>
      </c>
      <c r="G26" s="58">
        <v>121.46367067353772</v>
      </c>
      <c r="H26" s="73">
        <v>1.3399610701692488</v>
      </c>
      <c r="I26" s="15"/>
      <c r="J26" s="28"/>
      <c r="K26" s="27"/>
      <c r="L26" s="26"/>
      <c r="M26" s="9"/>
      <c r="N26" s="2"/>
      <c r="O26" s="32"/>
      <c r="P26" s="25"/>
      <c r="Q26" s="25"/>
    </row>
    <row r="27" spans="1:17" ht="12.75">
      <c r="A27" s="94">
        <v>40118</v>
      </c>
      <c r="B27" s="94">
        <v>40118</v>
      </c>
      <c r="C27" s="58">
        <v>122.40819385460907</v>
      </c>
      <c r="D27" s="15">
        <v>127.01133120242261</v>
      </c>
      <c r="E27" s="15">
        <v>117.81090000739039</v>
      </c>
      <c r="F27" s="59">
        <v>1995.472</v>
      </c>
      <c r="G27" s="58">
        <v>122.55076601903463</v>
      </c>
      <c r="H27" s="73">
        <v>0.8949962893997521</v>
      </c>
      <c r="I27" s="15"/>
      <c r="J27" s="8"/>
      <c r="K27" s="8"/>
      <c r="L27" s="8"/>
      <c r="M27" s="8"/>
      <c r="N27" s="2"/>
      <c r="O27" s="33"/>
      <c r="P27" s="25"/>
      <c r="Q27" s="25"/>
    </row>
    <row r="28" spans="1:17" ht="12.75">
      <c r="A28" s="94">
        <v>40148</v>
      </c>
      <c r="B28" s="94">
        <v>40148</v>
      </c>
      <c r="C28" s="58">
        <v>124.00699475393455</v>
      </c>
      <c r="D28" s="15">
        <v>130.51866872582042</v>
      </c>
      <c r="E28" s="15">
        <v>117.67015170311576</v>
      </c>
      <c r="F28" s="59">
        <v>2008.0279999999998</v>
      </c>
      <c r="G28" s="58">
        <v>123.75910188440736</v>
      </c>
      <c r="H28" s="73">
        <v>0.985988015109629</v>
      </c>
      <c r="I28" s="15"/>
      <c r="J28" s="8"/>
      <c r="K28" s="8"/>
      <c r="L28" s="8"/>
      <c r="M28" s="8"/>
      <c r="N28" s="2"/>
      <c r="O28" s="33"/>
      <c r="P28" s="25"/>
      <c r="Q28" s="25"/>
    </row>
    <row r="29" spans="1:17" ht="12.75">
      <c r="A29" s="94">
        <v>40179</v>
      </c>
      <c r="B29" s="94">
        <v>40179</v>
      </c>
      <c r="C29" s="58">
        <v>126.50512115913067</v>
      </c>
      <c r="D29" s="15">
        <v>132.68153040071417</v>
      </c>
      <c r="E29" s="15">
        <v>121.21271580016332</v>
      </c>
      <c r="F29" s="59">
        <v>2021.159</v>
      </c>
      <c r="G29" s="58">
        <v>125.13334404212435</v>
      </c>
      <c r="H29" s="73">
        <v>1.110417041488021</v>
      </c>
      <c r="I29" s="15"/>
      <c r="J29" s="8"/>
      <c r="K29" s="8"/>
      <c r="L29" s="8"/>
      <c r="M29" s="8"/>
      <c r="N29" s="2"/>
      <c r="O29" s="33"/>
      <c r="P29" s="25"/>
      <c r="Q29" s="25"/>
    </row>
    <row r="30" spans="1:17" ht="12.75">
      <c r="A30" s="94">
        <v>40210</v>
      </c>
      <c r="B30" s="94">
        <v>40210</v>
      </c>
      <c r="C30" s="58">
        <v>126.90482138396204</v>
      </c>
      <c r="D30" s="15">
        <v>131.72050237071966</v>
      </c>
      <c r="E30" s="15">
        <v>123.85279918219199</v>
      </c>
      <c r="F30" s="59">
        <v>2030.0770000000002</v>
      </c>
      <c r="G30" s="58">
        <v>126.54942807007401</v>
      </c>
      <c r="H30" s="73">
        <v>1.1316600213872263</v>
      </c>
      <c r="I30" s="15"/>
      <c r="J30" s="8"/>
      <c r="K30" s="8"/>
      <c r="L30" s="8"/>
      <c r="M30" s="8"/>
      <c r="N30" s="2"/>
      <c r="O30" s="32"/>
      <c r="P30" s="25"/>
      <c r="Q30" s="25"/>
    </row>
    <row r="31" spans="1:17" ht="12.75">
      <c r="A31" s="94">
        <v>40238</v>
      </c>
      <c r="B31" s="94">
        <v>40238</v>
      </c>
      <c r="C31" s="58">
        <v>128.00399700224833</v>
      </c>
      <c r="D31" s="15">
        <v>133.27453171992696</v>
      </c>
      <c r="E31" s="15">
        <v>129.658362843767</v>
      </c>
      <c r="F31" s="59">
        <v>2033.6199999999992</v>
      </c>
      <c r="G31" s="58">
        <v>127.91825414850769</v>
      </c>
      <c r="H31" s="73">
        <v>1.0816533107330217</v>
      </c>
      <c r="I31" s="15"/>
      <c r="J31" s="8"/>
      <c r="K31" s="8"/>
      <c r="L31" s="8"/>
      <c r="M31" s="8"/>
      <c r="N31" s="2"/>
      <c r="O31" s="32"/>
      <c r="P31" s="25"/>
      <c r="Q31" s="25"/>
    </row>
    <row r="32" spans="1:17" ht="12.75">
      <c r="A32" s="94">
        <v>40269</v>
      </c>
      <c r="B32" s="94">
        <v>40269</v>
      </c>
      <c r="C32" s="58">
        <v>133.49987509367975</v>
      </c>
      <c r="D32" s="15">
        <v>135.36216751212802</v>
      </c>
      <c r="E32" s="15">
        <v>126.75666065390503</v>
      </c>
      <c r="F32" s="59">
        <v>2043.1019999999999</v>
      </c>
      <c r="G32" s="58">
        <v>129.52904461007316</v>
      </c>
      <c r="H32" s="73">
        <v>1.2592342447821592</v>
      </c>
      <c r="I32" s="15"/>
      <c r="J32" s="8"/>
      <c r="K32" s="8"/>
      <c r="L32" s="8"/>
      <c r="M32" s="8"/>
      <c r="N32" s="2"/>
      <c r="O32" s="32"/>
      <c r="P32" s="25"/>
      <c r="Q32" s="25"/>
    </row>
    <row r="33" spans="1:17" ht="12.75">
      <c r="A33" s="94">
        <v>40299</v>
      </c>
      <c r="B33" s="94">
        <v>40299</v>
      </c>
      <c r="C33" s="58">
        <v>135.1986010492131</v>
      </c>
      <c r="D33" s="15">
        <v>133.20557393832354</v>
      </c>
      <c r="E33" s="15">
        <v>127.34872010458122</v>
      </c>
      <c r="F33" s="59">
        <v>2058.5560000000005</v>
      </c>
      <c r="G33" s="58">
        <v>131.24428858049285</v>
      </c>
      <c r="H33" s="73">
        <v>1.3242157197894677</v>
      </c>
      <c r="I33" s="15"/>
      <c r="J33" s="8"/>
      <c r="K33" s="8"/>
      <c r="L33" s="8"/>
      <c r="M33" s="8"/>
      <c r="N33" s="2"/>
      <c r="O33" s="32"/>
      <c r="P33" s="25"/>
      <c r="Q33" s="25"/>
    </row>
    <row r="34" spans="1:17" ht="12.75">
      <c r="A34" s="94">
        <v>40330</v>
      </c>
      <c r="B34" s="94">
        <v>40330</v>
      </c>
      <c r="C34" s="58">
        <v>133.99950037471896</v>
      </c>
      <c r="D34" s="15">
        <v>131.32317542780595</v>
      </c>
      <c r="E34" s="15">
        <v>128.0966471827325</v>
      </c>
      <c r="F34" s="59">
        <v>2059.103</v>
      </c>
      <c r="G34" s="58">
        <v>132.175743053482</v>
      </c>
      <c r="H34" s="73">
        <v>0.7097104819291822</v>
      </c>
      <c r="I34" s="15"/>
      <c r="J34" s="8"/>
      <c r="K34" s="8"/>
      <c r="L34" s="8"/>
      <c r="M34" s="8"/>
      <c r="N34" s="2"/>
      <c r="O34" s="32"/>
      <c r="P34" s="25"/>
      <c r="Q34" s="25"/>
    </row>
    <row r="35" spans="1:17" ht="12.75">
      <c r="A35" s="94">
        <v>40360</v>
      </c>
      <c r="B35" s="94">
        <v>40360</v>
      </c>
      <c r="C35" s="58">
        <v>134.99875093679742</v>
      </c>
      <c r="D35" s="15">
        <v>133.99825109647813</v>
      </c>
      <c r="E35" s="15">
        <v>132.41410375289644</v>
      </c>
      <c r="F35" s="59">
        <v>2062.049</v>
      </c>
      <c r="G35" s="58">
        <v>132.60688551093514</v>
      </c>
      <c r="H35" s="73">
        <v>0.3261887903884819</v>
      </c>
      <c r="I35" s="15"/>
      <c r="J35" s="8"/>
      <c r="K35" s="8"/>
      <c r="L35" s="8"/>
      <c r="M35" s="8"/>
      <c r="N35" s="2"/>
      <c r="O35" s="32"/>
      <c r="P35" s="25"/>
      <c r="Q35" s="25"/>
    </row>
    <row r="36" spans="1:17" ht="12.75">
      <c r="A36" s="94">
        <v>40391</v>
      </c>
      <c r="B36" s="94">
        <v>40391</v>
      </c>
      <c r="C36" s="58">
        <v>127.20459655258558</v>
      </c>
      <c r="D36" s="15">
        <v>135.9806450115869</v>
      </c>
      <c r="E36" s="15">
        <v>124.8624036050701</v>
      </c>
      <c r="F36" s="59">
        <v>2075.1820000000002</v>
      </c>
      <c r="G36" s="58">
        <v>131.99043158303863</v>
      </c>
      <c r="H36" s="73">
        <v>-0.46487324208038805</v>
      </c>
      <c r="I36" s="15"/>
      <c r="J36" s="8"/>
      <c r="K36" s="8"/>
      <c r="L36" s="8"/>
      <c r="M36" s="8"/>
      <c r="N36" s="2"/>
      <c r="O36" s="32"/>
      <c r="P36" s="25"/>
      <c r="Q36" s="25"/>
    </row>
    <row r="37" spans="1:17" ht="12.75">
      <c r="A37" s="94">
        <v>40422</v>
      </c>
      <c r="B37" s="94">
        <v>40422</v>
      </c>
      <c r="C37" s="58">
        <v>123.10766924806398</v>
      </c>
      <c r="D37" s="15">
        <v>135.22766412297673</v>
      </c>
      <c r="E37" s="15">
        <v>125.334724817854</v>
      </c>
      <c r="F37" s="59">
        <v>2066.5049999999997</v>
      </c>
      <c r="G37" s="58">
        <v>130.8838972903637</v>
      </c>
      <c r="H37" s="73">
        <v>-0.8383443249662892</v>
      </c>
      <c r="I37" s="15"/>
      <c r="J37" s="8"/>
      <c r="K37" s="8"/>
      <c r="L37" s="8"/>
      <c r="M37" s="8"/>
      <c r="N37" s="2"/>
      <c r="O37" s="19"/>
      <c r="P37" s="7"/>
      <c r="Q37" s="7"/>
    </row>
    <row r="38" spans="1:17" ht="12.75">
      <c r="A38" s="94">
        <v>40452</v>
      </c>
      <c r="B38" s="94">
        <v>40452</v>
      </c>
      <c r="C38" s="58">
        <v>128.70347239570324</v>
      </c>
      <c r="D38" s="15">
        <v>137.0331516635919</v>
      </c>
      <c r="E38" s="15">
        <v>132.42491301024288</v>
      </c>
      <c r="F38" s="59">
        <v>2084.0660000000003</v>
      </c>
      <c r="G38" s="58">
        <v>130.4589016051037</v>
      </c>
      <c r="H38" s="73">
        <v>-0.3247119730222847</v>
      </c>
      <c r="I38" s="15"/>
      <c r="J38" s="8"/>
      <c r="K38" s="8"/>
      <c r="L38" s="8"/>
      <c r="M38" s="8"/>
      <c r="N38" s="2"/>
      <c r="O38" s="7"/>
      <c r="P38" s="7"/>
      <c r="Q38" s="7"/>
    </row>
    <row r="39" spans="1:17" ht="12.75">
      <c r="A39" s="94">
        <v>40483</v>
      </c>
      <c r="B39" s="94">
        <v>40483</v>
      </c>
      <c r="C39" s="58">
        <v>128.60354733949538</v>
      </c>
      <c r="D39" s="15">
        <v>137.70296004091423</v>
      </c>
      <c r="E39" s="15">
        <v>128.06305611632888</v>
      </c>
      <c r="F39" s="59">
        <v>2086.842</v>
      </c>
      <c r="G39" s="58">
        <v>130.73802716409716</v>
      </c>
      <c r="H39" s="73">
        <v>0.21395669866848266</v>
      </c>
      <c r="I39" s="15"/>
      <c r="J39" s="8"/>
      <c r="K39" s="8"/>
      <c r="L39" s="8"/>
      <c r="M39" s="8"/>
      <c r="N39" s="2"/>
      <c r="O39" s="2"/>
      <c r="P39" s="2"/>
      <c r="Q39" s="2"/>
    </row>
    <row r="40" spans="1:10" ht="12.75">
      <c r="A40" s="94">
        <v>40513</v>
      </c>
      <c r="B40" s="94">
        <v>40513</v>
      </c>
      <c r="C40" s="58">
        <v>128.80339745191108</v>
      </c>
      <c r="D40" s="15">
        <v>137.23895268901825</v>
      </c>
      <c r="E40" s="15">
        <v>133.8909182040972</v>
      </c>
      <c r="F40" s="59">
        <v>2093.2620000000006</v>
      </c>
      <c r="G40" s="58">
        <v>132.03073078863858</v>
      </c>
      <c r="H40" s="73">
        <v>0.9887740029294267</v>
      </c>
      <c r="I40" s="2"/>
      <c r="J40" s="2"/>
    </row>
    <row r="41" spans="1:10" ht="12.75">
      <c r="A41" s="94">
        <v>40544</v>
      </c>
      <c r="B41" s="94">
        <v>40544</v>
      </c>
      <c r="C41" s="58">
        <v>131.30152385710718</v>
      </c>
      <c r="D41" s="15">
        <v>138.26953854352087</v>
      </c>
      <c r="E41" s="15">
        <v>137.37087018402448</v>
      </c>
      <c r="F41" s="59">
        <v>2106.523</v>
      </c>
      <c r="G41" s="58">
        <v>132.80756564277067</v>
      </c>
      <c r="H41" s="73">
        <v>0.5883742743010956</v>
      </c>
      <c r="I41" s="2"/>
      <c r="J41" s="2"/>
    </row>
    <row r="42" spans="1:10" ht="12.75">
      <c r="A42" s="94">
        <v>40575</v>
      </c>
      <c r="B42" s="94">
        <v>40575</v>
      </c>
      <c r="C42" s="58">
        <v>132.80039970022486</v>
      </c>
      <c r="D42" s="15">
        <v>139.23741356387694</v>
      </c>
      <c r="E42" s="15">
        <v>138.5361729714783</v>
      </c>
      <c r="F42" s="59">
        <v>2111.607</v>
      </c>
      <c r="G42" s="58">
        <v>134.0749403367534</v>
      </c>
      <c r="H42" s="73">
        <v>0.9542940478193485</v>
      </c>
      <c r="I42" s="2"/>
      <c r="J42" s="2"/>
    </row>
    <row r="43" spans="1:8" ht="12.75">
      <c r="A43" s="94">
        <v>40603</v>
      </c>
      <c r="B43" s="94">
        <v>40603</v>
      </c>
      <c r="C43" s="58">
        <v>133.00024981264053</v>
      </c>
      <c r="D43" s="15">
        <v>138.9022559459395</v>
      </c>
      <c r="E43" s="15">
        <v>140.30781413028905</v>
      </c>
      <c r="F43" s="59">
        <v>2117.362</v>
      </c>
      <c r="G43" s="58">
        <v>135.2154720422392</v>
      </c>
      <c r="H43" s="73">
        <v>0.8506673227831829</v>
      </c>
    </row>
    <row r="44" spans="1:8" ht="12.75">
      <c r="A44" s="94">
        <v>40634</v>
      </c>
      <c r="B44" s="94">
        <v>40634</v>
      </c>
      <c r="C44" s="58">
        <v>129.502872845366</v>
      </c>
      <c r="D44" s="15">
        <v>138.04195966725982</v>
      </c>
      <c r="E44" s="15">
        <v>138.60722266689342</v>
      </c>
      <c r="F44" s="59">
        <v>2124.467</v>
      </c>
      <c r="G44" s="58">
        <v>135.0067846690184</v>
      </c>
      <c r="H44" s="73">
        <v>-0.1543369039569864</v>
      </c>
    </row>
    <row r="45" spans="1:8" ht="12.75">
      <c r="A45" s="94">
        <v>40664</v>
      </c>
      <c r="B45" s="94">
        <v>40664</v>
      </c>
      <c r="C45" s="58">
        <v>132.60054958780916</v>
      </c>
      <c r="D45" s="15">
        <v>140.96667572686673</v>
      </c>
      <c r="E45" s="15">
        <v>148.55801817713444</v>
      </c>
      <c r="F45" s="59">
        <v>2127.8999999999996</v>
      </c>
      <c r="G45" s="58">
        <v>135.46827178201997</v>
      </c>
      <c r="H45" s="73">
        <v>0.3418251268874739</v>
      </c>
    </row>
    <row r="46" spans="1:8" ht="12.75">
      <c r="A46" s="94">
        <v>40695</v>
      </c>
      <c r="B46" s="94">
        <v>40695</v>
      </c>
      <c r="C46" s="58">
        <v>128.90332250811895</v>
      </c>
      <c r="D46" s="15">
        <v>140.4309159695994</v>
      </c>
      <c r="E46" s="15">
        <v>140.0441882783544</v>
      </c>
      <c r="F46" s="59">
        <v>2126.595</v>
      </c>
      <c r="G46" s="58">
        <v>135.56887325457834</v>
      </c>
      <c r="H46" s="73">
        <v>0.07426201813531819</v>
      </c>
    </row>
    <row r="47" spans="1:8" ht="12.75">
      <c r="A47" s="94">
        <v>40725</v>
      </c>
      <c r="B47" s="94">
        <v>40725</v>
      </c>
      <c r="C47" s="58">
        <v>131.30152385710718</v>
      </c>
      <c r="D47" s="15">
        <v>139.51234318823504</v>
      </c>
      <c r="E47" s="15">
        <v>141.04996478777537</v>
      </c>
      <c r="F47" s="59">
        <v>2126.995</v>
      </c>
      <c r="G47" s="58">
        <v>135.84030879332633</v>
      </c>
      <c r="H47" s="73">
        <v>0.20021966121845924</v>
      </c>
    </row>
    <row r="48" spans="1:8" ht="12.75">
      <c r="A48" s="94">
        <v>40756</v>
      </c>
      <c r="B48" s="94">
        <v>40756</v>
      </c>
      <c r="C48" s="58">
        <v>130.50212340744443</v>
      </c>
      <c r="D48" s="15">
        <v>135.03592065796647</v>
      </c>
      <c r="E48" s="15">
        <v>142.43183527202922</v>
      </c>
      <c r="F48" s="59"/>
      <c r="G48" s="58">
        <v>135.5748339093962</v>
      </c>
      <c r="H48" s="73">
        <v>-0.19543159632685603</v>
      </c>
    </row>
    <row r="49" spans="1:8" ht="12.75">
      <c r="A49" s="93">
        <v>40787</v>
      </c>
      <c r="B49" s="93">
        <v>40787</v>
      </c>
      <c r="C49" s="60"/>
      <c r="D49" s="50"/>
      <c r="E49" s="50">
        <v>139.91449090185395</v>
      </c>
      <c r="F49" s="82"/>
      <c r="G49" s="60">
        <v>135.35983057008195</v>
      </c>
      <c r="H49" s="74">
        <v>-0.15858646705622093</v>
      </c>
    </row>
    <row r="50" spans="1:8" ht="12.75">
      <c r="A50" s="75" t="s">
        <v>82</v>
      </c>
      <c r="B50" s="75" t="s">
        <v>82</v>
      </c>
      <c r="C50" s="14"/>
      <c r="D50" s="14"/>
      <c r="E50" s="14"/>
      <c r="F50" s="14"/>
      <c r="G50" s="14"/>
      <c r="H50" s="65"/>
    </row>
    <row r="51" spans="1:8" ht="13.5" thickBot="1">
      <c r="A51" s="76" t="s">
        <v>83</v>
      </c>
      <c r="B51" s="76" t="s">
        <v>83</v>
      </c>
      <c r="C51" s="77"/>
      <c r="D51" s="77"/>
      <c r="E51" s="77"/>
      <c r="F51" s="78"/>
      <c r="G51" s="77"/>
      <c r="H51" s="79"/>
    </row>
    <row r="52" spans="1:8" ht="12.75">
      <c r="A52" s="20"/>
      <c r="B52" s="2"/>
      <c r="C52" s="2"/>
      <c r="D52" s="2"/>
      <c r="E52" s="2"/>
      <c r="F52" s="2"/>
      <c r="G52" s="2"/>
      <c r="H52" s="2"/>
    </row>
    <row r="53" ht="12.75">
      <c r="A53" s="10"/>
    </row>
    <row r="54" ht="12.75">
      <c r="A54" s="10"/>
    </row>
  </sheetData>
  <sheetProtection/>
  <mergeCells count="4">
    <mergeCell ref="O1:Q1"/>
    <mergeCell ref="O3:Q3"/>
    <mergeCell ref="O4:Q4"/>
    <mergeCell ref="O2:Q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</dc:creator>
  <cp:keywords/>
  <dc:description/>
  <cp:lastModifiedBy>Melnick Rafi</cp:lastModifiedBy>
  <cp:lastPrinted>2009-03-23T13:33:26Z</cp:lastPrinted>
  <dcterms:created xsi:type="dcterms:W3CDTF">2001-02-28T12:41:38Z</dcterms:created>
  <dcterms:modified xsi:type="dcterms:W3CDTF">2011-10-26T17:03:15Z</dcterms:modified>
  <cp:category/>
  <cp:version/>
  <cp:contentType/>
  <cp:contentStatus/>
</cp:coreProperties>
</file>