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ropbox\Madad Melnick\CURRENT E\"/>
    </mc:Choice>
  </mc:AlternateContent>
  <bookViews>
    <workbookView xWindow="0" yWindow="60" windowWidth="19200" windowHeight="7290" tabRatio="854" activeTab="1"/>
  </bookViews>
  <sheets>
    <sheet name="1 The Current Cycle " sheetId="8" r:id="rId1"/>
    <sheet name="2 Business Cycles" sheetId="9" r:id="rId2"/>
    <sheet name="Table" sheetId="1" r:id="rId3"/>
    <sheet name="Data" sheetId="3" r:id="rId4"/>
  </sheets>
  <definedNames>
    <definedName name="_xlnm.Print_Area" localSheetId="2">Table!#REF!</definedName>
  </definedNames>
  <calcPr calcId="152511"/>
</workbook>
</file>

<file path=xl/calcChain.xml><?xml version="1.0" encoding="utf-8"?>
<calcChain xmlns="http://schemas.openxmlformats.org/spreadsheetml/2006/main">
  <c r="E300" i="3" l="1"/>
  <c r="E299" i="3" l="1"/>
  <c r="E298" i="3" l="1"/>
  <c r="E297" i="3" l="1"/>
  <c r="E296" i="3" l="1"/>
  <c r="E295" i="3" l="1"/>
  <c r="E294" i="3" l="1"/>
  <c r="E293" i="3" l="1"/>
  <c r="E291" i="3" l="1"/>
  <c r="E292" i="3"/>
  <c r="E290" i="3"/>
  <c r="E289" i="3" l="1"/>
  <c r="E288" i="3"/>
  <c r="E287" i="3"/>
  <c r="E286" i="3"/>
  <c r="E285" i="3"/>
  <c r="E284" i="3"/>
  <c r="E283" i="3"/>
  <c r="H295" i="3" s="1"/>
  <c r="E282" i="3"/>
  <c r="E281" i="3"/>
  <c r="E279" i="3"/>
  <c r="E280" i="3"/>
  <c r="E278" i="3"/>
  <c r="E277" i="3"/>
  <c r="E276" i="3"/>
  <c r="E275" i="3"/>
  <c r="E274" i="3"/>
  <c r="E273" i="3"/>
  <c r="E272" i="3"/>
  <c r="E271" i="3"/>
  <c r="E270" i="3"/>
  <c r="E268" i="3"/>
  <c r="E269" i="3"/>
  <c r="E267" i="3"/>
  <c r="E266" i="3"/>
  <c r="E265" i="3"/>
  <c r="E264" i="3"/>
  <c r="E262" i="3"/>
  <c r="E263" i="3"/>
  <c r="E261" i="3"/>
  <c r="E260" i="3"/>
  <c r="E259" i="3"/>
  <c r="E258" i="3"/>
  <c r="E255" i="3"/>
  <c r="E256" i="3"/>
  <c r="E257" i="3"/>
  <c r="E254" i="3"/>
  <c r="E253" i="3"/>
  <c r="E252" i="3"/>
  <c r="E251" i="3"/>
  <c r="D199" i="3"/>
  <c r="D28" i="3"/>
  <c r="D66" i="3"/>
  <c r="D83" i="3"/>
  <c r="D117" i="3"/>
  <c r="D181" i="3"/>
  <c r="E250" i="3"/>
  <c r="E249" i="3"/>
  <c r="E243" i="3"/>
  <c r="E244" i="3"/>
  <c r="E245" i="3"/>
  <c r="E246" i="3"/>
  <c r="E247" i="3"/>
  <c r="E248" i="3"/>
  <c r="E242" i="3"/>
  <c r="E231" i="3"/>
  <c r="E232" i="3"/>
  <c r="E233" i="3"/>
  <c r="E234" i="3"/>
  <c r="E235" i="3"/>
  <c r="E236" i="3"/>
  <c r="E237" i="3"/>
  <c r="E238" i="3"/>
  <c r="E239" i="3"/>
  <c r="E240" i="3"/>
  <c r="E241" i="3"/>
  <c r="E230" i="3"/>
  <c r="E229" i="3"/>
  <c r="E228" i="3"/>
  <c r="E227" i="3"/>
  <c r="E225" i="3"/>
  <c r="E226" i="3"/>
  <c r="E224" i="3"/>
  <c r="E223" i="3"/>
  <c r="E222" i="3"/>
  <c r="E221" i="3"/>
  <c r="E219" i="3"/>
  <c r="E220" i="3"/>
  <c r="E218" i="3"/>
  <c r="E217" i="3"/>
  <c r="E216" i="3"/>
  <c r="E215" i="3"/>
  <c r="E213" i="3"/>
  <c r="E214" i="3"/>
  <c r="E212" i="3"/>
  <c r="E210" i="3"/>
  <c r="E211" i="3"/>
  <c r="E207" i="3"/>
  <c r="E208" i="3"/>
  <c r="E209" i="3"/>
  <c r="E206" i="3"/>
  <c r="E205" i="3"/>
  <c r="E202" i="3"/>
  <c r="E203" i="3"/>
  <c r="E204" i="3"/>
  <c r="E201" i="3"/>
  <c r="E200" i="3"/>
  <c r="E197" i="3"/>
  <c r="E198" i="3"/>
  <c r="E199" i="3"/>
  <c r="E195" i="3"/>
  <c r="E196" i="3"/>
  <c r="E187" i="3"/>
  <c r="E194" i="3"/>
  <c r="E191" i="3"/>
  <c r="E192" i="3"/>
  <c r="E193" i="3"/>
  <c r="E190" i="3"/>
  <c r="E188" i="3"/>
  <c r="E189" i="3"/>
  <c r="E175" i="3"/>
  <c r="H187" i="3" s="1"/>
  <c r="E185" i="3"/>
  <c r="E186" i="3"/>
  <c r="E183" i="3"/>
  <c r="E184" i="3"/>
  <c r="E182" i="3"/>
  <c r="E159" i="3"/>
  <c r="E160" i="3"/>
  <c r="E161" i="3"/>
  <c r="E162" i="3"/>
  <c r="E163" i="3"/>
  <c r="E164" i="3"/>
  <c r="E165" i="3"/>
  <c r="E166" i="3"/>
  <c r="E167" i="3"/>
  <c r="E168" i="3"/>
  <c r="E169" i="3"/>
  <c r="E158" i="3"/>
  <c r="E151" i="3"/>
  <c r="E139" i="3"/>
  <c r="E127" i="3"/>
  <c r="E115" i="3"/>
  <c r="E103" i="3"/>
  <c r="H103" i="3" s="1"/>
  <c r="E91" i="3"/>
  <c r="E171" i="3"/>
  <c r="E172" i="3"/>
  <c r="E173" i="3"/>
  <c r="E174" i="3"/>
  <c r="E176" i="3"/>
  <c r="E177" i="3"/>
  <c r="E178" i="3"/>
  <c r="E179" i="3"/>
  <c r="E180" i="3"/>
  <c r="E181" i="3"/>
  <c r="E170" i="3"/>
  <c r="E147" i="3"/>
  <c r="E148" i="3"/>
  <c r="E149" i="3"/>
  <c r="E150" i="3"/>
  <c r="E152" i="3"/>
  <c r="E153" i="3"/>
  <c r="E154" i="3"/>
  <c r="E155" i="3"/>
  <c r="E156" i="3"/>
  <c r="E157" i="3"/>
  <c r="E146" i="3"/>
  <c r="E135" i="3"/>
  <c r="E136" i="3"/>
  <c r="E137" i="3"/>
  <c r="E138" i="3"/>
  <c r="E140" i="3"/>
  <c r="E141" i="3"/>
  <c r="E142" i="3"/>
  <c r="E143" i="3"/>
  <c r="E144" i="3"/>
  <c r="E145" i="3"/>
  <c r="E134" i="3"/>
  <c r="E123" i="3"/>
  <c r="E124" i="3"/>
  <c r="E125" i="3"/>
  <c r="E126" i="3"/>
  <c r="E128" i="3"/>
  <c r="E129" i="3"/>
  <c r="E130" i="3"/>
  <c r="E131" i="3"/>
  <c r="E132" i="3"/>
  <c r="E133" i="3"/>
  <c r="E122" i="3"/>
  <c r="E111" i="3"/>
  <c r="E112" i="3"/>
  <c r="E113" i="3"/>
  <c r="E114" i="3"/>
  <c r="E116" i="3"/>
  <c r="E117" i="3"/>
  <c r="E118" i="3"/>
  <c r="E119" i="3"/>
  <c r="E120" i="3"/>
  <c r="E121" i="3"/>
  <c r="E110" i="3"/>
  <c r="E108" i="3"/>
  <c r="E109" i="3"/>
  <c r="E107" i="3"/>
  <c r="E106" i="3"/>
  <c r="E105" i="3"/>
  <c r="E104" i="3"/>
  <c r="E102" i="3"/>
  <c r="E101" i="3"/>
  <c r="E100" i="3"/>
  <c r="E99" i="3"/>
  <c r="E98" i="3"/>
  <c r="E87" i="3"/>
  <c r="E88" i="3"/>
  <c r="E89" i="3"/>
  <c r="E90" i="3"/>
  <c r="E92" i="3"/>
  <c r="E93" i="3"/>
  <c r="E94" i="3"/>
  <c r="E95" i="3"/>
  <c r="E96" i="3"/>
  <c r="E97" i="3"/>
  <c r="E86" i="3"/>
  <c r="H211" i="3" l="1"/>
  <c r="H163" i="3"/>
  <c r="H115" i="3"/>
  <c r="H247" i="3"/>
  <c r="H127" i="3"/>
  <c r="H151" i="3"/>
  <c r="H175" i="3"/>
  <c r="H259" i="3"/>
  <c r="H271" i="3"/>
  <c r="H283" i="3"/>
  <c r="H199" i="3"/>
  <c r="H235" i="3"/>
  <c r="H139" i="3"/>
  <c r="H223" i="3"/>
</calcChain>
</file>

<file path=xl/sharedStrings.xml><?xml version="1.0" encoding="utf-8"?>
<sst xmlns="http://schemas.openxmlformats.org/spreadsheetml/2006/main" count="70" uniqueCount="53">
  <si>
    <t>(2011=100)</t>
  </si>
  <si>
    <t>Date</t>
  </si>
  <si>
    <t>The Melnick Index (2011=100)</t>
  </si>
  <si>
    <t>The Melnick State of the Economy Index</t>
  </si>
  <si>
    <t>Employee</t>
  </si>
  <si>
    <t>Revenue in</t>
  </si>
  <si>
    <t>posts in the</t>
  </si>
  <si>
    <t>The Melnick</t>
  </si>
  <si>
    <t>Industrial</t>
  </si>
  <si>
    <t>commerce</t>
  </si>
  <si>
    <t>Imports</t>
  </si>
  <si>
    <t>business</t>
  </si>
  <si>
    <t>Index</t>
  </si>
  <si>
    <t>production</t>
  </si>
  <si>
    <t>and services</t>
  </si>
  <si>
    <t>index</t>
  </si>
  <si>
    <t>sector (a)</t>
  </si>
  <si>
    <t>(percent)</t>
  </si>
  <si>
    <t>Annual Average</t>
  </si>
  <si>
    <t>Quarterly Average</t>
  </si>
  <si>
    <t>Monthly Data</t>
  </si>
  <si>
    <t>(a) Quarterly and monthly data in thousands</t>
  </si>
  <si>
    <t xml:space="preserve">Prof. Rafi Melnick, The Interdisciplinary Center (IDC), Herzliya </t>
  </si>
  <si>
    <t>Turning Points</t>
  </si>
  <si>
    <t>Average 2001</t>
  </si>
  <si>
    <t>Average 2002</t>
  </si>
  <si>
    <t xml:space="preserve">Average 2003 </t>
  </si>
  <si>
    <t>Average 2004</t>
  </si>
  <si>
    <t>Average 2005</t>
  </si>
  <si>
    <t>Average 2006</t>
  </si>
  <si>
    <t>Average 2007</t>
  </si>
  <si>
    <t>Average 2008</t>
  </si>
  <si>
    <t>Average 2009</t>
  </si>
  <si>
    <t>Average 2010</t>
  </si>
  <si>
    <t>Average 2011</t>
  </si>
  <si>
    <t>Average 2012</t>
  </si>
  <si>
    <t>Average 2013</t>
  </si>
  <si>
    <t>Average 2014</t>
  </si>
  <si>
    <t>Percentage Change</t>
  </si>
  <si>
    <t>estimate</t>
  </si>
  <si>
    <t>The change</t>
  </si>
  <si>
    <t>the index</t>
  </si>
  <si>
    <t>Average 2015</t>
  </si>
  <si>
    <t>2017:1</t>
  </si>
  <si>
    <t>Average 2016</t>
  </si>
  <si>
    <t>2017:2</t>
  </si>
  <si>
    <t>2017:3</t>
  </si>
  <si>
    <t>2017:4</t>
  </si>
  <si>
    <t>2018:1</t>
  </si>
  <si>
    <t>Average 2017</t>
  </si>
  <si>
    <t>Average 2018</t>
  </si>
  <si>
    <t>2018:2</t>
  </si>
  <si>
    <t>2018:3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</si>
</sst>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.0"/>
    <numFmt numFmtId="165" formatCode="0.0_)"/>
    <numFmt numFmtId="166" formatCode="0.0000"/>
    <numFmt numFmtId="167" formatCode="0.000"/>
    <numFmt numFmtId="168" formatCode="_-&quot;¤&quot;* #,##0_-;\-&quot;¤&quot;* #,##0_-;_-&quot;¤&quot;* &quot;-&quot;_-;_-@_-"/>
    <numFmt numFmtId="169" formatCode="[$-409]mmm\-yy;@"/>
  </numFmts>
  <fonts count="14" x14ac:knownFonts="1">
    <font>
      <sz val="10"/>
      <name val="Arial"/>
      <charset val="177"/>
    </font>
    <font>
      <sz val="12"/>
      <name val="Arial"/>
      <family val="2"/>
      <charset val="177"/>
    </font>
    <font>
      <b/>
      <sz val="18"/>
      <name val="Arial"/>
      <family val="2"/>
      <charset val="177"/>
    </font>
    <font>
      <sz val="10"/>
      <name val="Arial"/>
      <family val="2"/>
      <charset val="177"/>
    </font>
    <font>
      <sz val="10"/>
      <color indexed="8"/>
      <name val="Times New Roman"/>
      <family val="1"/>
      <charset val="177"/>
    </font>
    <font>
      <b/>
      <sz val="10"/>
      <name val="Arial"/>
      <family val="2"/>
      <charset val="177"/>
    </font>
    <font>
      <b/>
      <sz val="12"/>
      <color indexed="18"/>
      <name val="Arial"/>
      <family val="2"/>
    </font>
    <font>
      <sz val="10"/>
      <name val="Arial"/>
      <family val="2"/>
    </font>
    <font>
      <b/>
      <sz val="18"/>
      <color indexed="12"/>
      <name val="Arial"/>
      <family val="2"/>
      <charset val="177"/>
    </font>
    <font>
      <b/>
      <sz val="12"/>
      <color indexed="12"/>
      <name val="Arial"/>
      <family val="2"/>
      <charset val="177"/>
    </font>
    <font>
      <sz val="11"/>
      <name val="Arial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u/>
      <sz val="12"/>
      <color indexed="12"/>
      <name val="David"/>
      <family val="2"/>
      <charset val="177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0" xfId="0" applyBorder="1"/>
    <xf numFmtId="165" fontId="4" fillId="0" borderId="0" xfId="0" applyNumberFormat="1" applyFont="1" applyFill="1" applyBorder="1" applyAlignment="1" applyProtection="1">
      <alignment horizontal="right"/>
    </xf>
    <xf numFmtId="0" fontId="0" fillId="0" borderId="0" xfId="0" applyFill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1" fillId="0" borderId="0" xfId="0" applyFont="1" applyFill="1" applyBorder="1" applyAlignment="1">
      <alignment horizontal="center"/>
    </xf>
    <xf numFmtId="17" fontId="0" fillId="0" borderId="0" xfId="0" applyNumberFormat="1" applyFill="1" applyBorder="1" applyAlignment="1"/>
    <xf numFmtId="2" fontId="0" fillId="0" borderId="0" xfId="0" applyNumberFormat="1"/>
    <xf numFmtId="164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/>
    <xf numFmtId="164" fontId="0" fillId="0" borderId="0" xfId="0" applyNumberFormat="1" applyBorder="1"/>
    <xf numFmtId="164" fontId="3" fillId="0" borderId="0" xfId="0" applyNumberFormat="1" applyFont="1" applyBorder="1"/>
    <xf numFmtId="164" fontId="10" fillId="0" borderId="0" xfId="0" applyNumberFormat="1" applyFont="1" applyBorder="1" applyAlignment="1">
      <alignment horizontal="right"/>
    </xf>
    <xf numFmtId="166" fontId="0" fillId="0" borderId="0" xfId="0" applyNumberFormat="1"/>
    <xf numFmtId="164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2" fillId="0" borderId="1" xfId="0" applyFont="1" applyFill="1" applyBorder="1"/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/>
    <xf numFmtId="0" fontId="7" fillId="0" borderId="0" xfId="0" applyFont="1"/>
    <xf numFmtId="3" fontId="0" fillId="0" borderId="0" xfId="0" applyNumberFormat="1" applyFill="1" applyBorder="1" applyAlignment="1">
      <alignment horizontal="center"/>
    </xf>
    <xf numFmtId="2" fontId="0" fillId="0" borderId="0" xfId="0" applyNumberFormat="1" applyFill="1"/>
    <xf numFmtId="0" fontId="0" fillId="0" borderId="0" xfId="0" applyAlignment="1">
      <alignment vertical="center"/>
    </xf>
    <xf numFmtId="166" fontId="0" fillId="0" borderId="0" xfId="0" applyNumberFormat="1" applyFill="1"/>
    <xf numFmtId="164" fontId="0" fillId="0" borderId="0" xfId="0" applyNumberFormat="1" applyFill="1" applyAlignment="1">
      <alignment horizontal="center"/>
    </xf>
    <xf numFmtId="167" fontId="0" fillId="0" borderId="0" xfId="0" applyNumberFormat="1" applyFill="1"/>
    <xf numFmtId="3" fontId="0" fillId="0" borderId="1" xfId="0" applyNumberFormat="1" applyFill="1" applyBorder="1" applyAlignment="1">
      <alignment horizontal="center"/>
    </xf>
    <xf numFmtId="0" fontId="0" fillId="0" borderId="2" xfId="0" applyFill="1" applyBorder="1"/>
    <xf numFmtId="0" fontId="9" fillId="0" borderId="2" xfId="0" applyFont="1" applyFill="1" applyBorder="1" applyAlignment="1" applyProtection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right" readingOrder="1"/>
    </xf>
    <xf numFmtId="169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 applyProtection="1">
      <alignment horizontal="right"/>
    </xf>
    <xf numFmtId="0" fontId="0" fillId="0" borderId="2" xfId="0" applyFill="1" applyBorder="1" applyAlignment="1">
      <alignment horizontal="left"/>
    </xf>
    <xf numFmtId="169" fontId="0" fillId="0" borderId="0" xfId="0" applyNumberFormat="1" applyFill="1" applyBorder="1" applyAlignment="1">
      <alignment horizontal="center"/>
    </xf>
    <xf numFmtId="169" fontId="0" fillId="0" borderId="1" xfId="0" applyNumberFormat="1" applyFill="1" applyBorder="1" applyAlignment="1">
      <alignment horizontal="center"/>
    </xf>
    <xf numFmtId="0" fontId="0" fillId="0" borderId="1" xfId="0" applyBorder="1"/>
    <xf numFmtId="49" fontId="0" fillId="0" borderId="1" xfId="0" applyNumberForma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</cellXfs>
  <cellStyles count="5">
    <cellStyle name="Comma 2" xfId="1"/>
    <cellStyle name="Comma 3" xfId="2"/>
    <cellStyle name="Currency [0] _מדדים בש&quot;ח 91-98" xfId="3"/>
    <cellStyle name="Hyperlink 2" xf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rPr>
              <a:t>1</a:t>
            </a:r>
            <a:r>
              <a:rPr lang="en-US" sz="1800" b="0" i="0" baseline="0">
                <a:effectLst/>
              </a:rPr>
              <a:t>.  The Melnick State of the Economy Index, the Current Cycle </a:t>
            </a:r>
            <a:endParaRPr lang="en-US" b="0">
              <a:effectLst/>
            </a:endParaRPr>
          </a:p>
          <a:p>
            <a:pPr algn="ctr" rtl="0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Last data point  November 2018</a:t>
            </a:r>
            <a:endParaRPr lang="en-US" b="0">
              <a:effectLst/>
            </a:endParaRPr>
          </a:p>
          <a:p>
            <a:pPr algn="ctr" rtl="0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(100=2011)</a:t>
            </a:r>
            <a:endParaRPr lang="en-US" b="0">
              <a:effectLst/>
            </a:endParaRPr>
          </a:p>
        </c:rich>
      </c:tx>
      <c:layout>
        <c:manualLayout>
          <c:xMode val="edge"/>
          <c:yMode val="edge"/>
          <c:x val="0.19018093025257085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7271979948258787E-2"/>
          <c:y val="0.14116785558544995"/>
          <c:w val="0.92452752855246745"/>
          <c:h val="0.69872183853792935"/>
        </c:manualLayout>
      </c:layout>
      <c:lineChart>
        <c:grouping val="standard"/>
        <c:varyColors val="0"/>
        <c:ser>
          <c:idx val="0"/>
          <c:order val="0"/>
          <c:tx>
            <c:v>The Melnick Index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Data!$A$174:$A$300</c:f>
              <c:numCache>
                <c:formatCode>[$-409]mmm\-yy;@</c:formatCode>
                <c:ptCount val="127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  <c:pt idx="13">
                  <c:v>39994</c:v>
                </c:pt>
                <c:pt idx="14">
                  <c:v>40025</c:v>
                </c:pt>
                <c:pt idx="15">
                  <c:v>40056</c:v>
                </c:pt>
                <c:pt idx="16">
                  <c:v>40086</c:v>
                </c:pt>
                <c:pt idx="17">
                  <c:v>40117</c:v>
                </c:pt>
                <c:pt idx="18">
                  <c:v>40147</c:v>
                </c:pt>
                <c:pt idx="19">
                  <c:v>40178</c:v>
                </c:pt>
                <c:pt idx="20">
                  <c:v>40209</c:v>
                </c:pt>
                <c:pt idx="21">
                  <c:v>40237</c:v>
                </c:pt>
                <c:pt idx="22">
                  <c:v>40268</c:v>
                </c:pt>
                <c:pt idx="23">
                  <c:v>40298</c:v>
                </c:pt>
                <c:pt idx="24">
                  <c:v>40329</c:v>
                </c:pt>
                <c:pt idx="25">
                  <c:v>40359</c:v>
                </c:pt>
                <c:pt idx="26">
                  <c:v>40390</c:v>
                </c:pt>
                <c:pt idx="27">
                  <c:v>40421</c:v>
                </c:pt>
                <c:pt idx="28">
                  <c:v>40451</c:v>
                </c:pt>
                <c:pt idx="29">
                  <c:v>40482</c:v>
                </c:pt>
                <c:pt idx="30">
                  <c:v>40512</c:v>
                </c:pt>
                <c:pt idx="31">
                  <c:v>40543</c:v>
                </c:pt>
                <c:pt idx="32">
                  <c:v>40574</c:v>
                </c:pt>
                <c:pt idx="33">
                  <c:v>40602</c:v>
                </c:pt>
                <c:pt idx="34">
                  <c:v>40633</c:v>
                </c:pt>
                <c:pt idx="35">
                  <c:v>40663</c:v>
                </c:pt>
                <c:pt idx="36">
                  <c:v>40694</c:v>
                </c:pt>
                <c:pt idx="37">
                  <c:v>40724</c:v>
                </c:pt>
                <c:pt idx="38">
                  <c:v>40755</c:v>
                </c:pt>
                <c:pt idx="39">
                  <c:v>40786</c:v>
                </c:pt>
                <c:pt idx="40">
                  <c:v>40816</c:v>
                </c:pt>
                <c:pt idx="41">
                  <c:v>40847</c:v>
                </c:pt>
                <c:pt idx="42">
                  <c:v>40877</c:v>
                </c:pt>
                <c:pt idx="43">
                  <c:v>40908</c:v>
                </c:pt>
                <c:pt idx="44">
                  <c:v>40939</c:v>
                </c:pt>
                <c:pt idx="45">
                  <c:v>40968</c:v>
                </c:pt>
                <c:pt idx="46">
                  <c:v>40999</c:v>
                </c:pt>
                <c:pt idx="47">
                  <c:v>41029</c:v>
                </c:pt>
                <c:pt idx="48">
                  <c:v>41060</c:v>
                </c:pt>
                <c:pt idx="49">
                  <c:v>41090</c:v>
                </c:pt>
                <c:pt idx="50">
                  <c:v>41121</c:v>
                </c:pt>
                <c:pt idx="51">
                  <c:v>41152</c:v>
                </c:pt>
                <c:pt idx="52">
                  <c:v>41182</c:v>
                </c:pt>
                <c:pt idx="53">
                  <c:v>41213</c:v>
                </c:pt>
                <c:pt idx="54">
                  <c:v>41243</c:v>
                </c:pt>
                <c:pt idx="55">
                  <c:v>41274</c:v>
                </c:pt>
                <c:pt idx="56">
                  <c:v>41305</c:v>
                </c:pt>
                <c:pt idx="57">
                  <c:v>41333</c:v>
                </c:pt>
                <c:pt idx="58">
                  <c:v>41364</c:v>
                </c:pt>
                <c:pt idx="59">
                  <c:v>41394</c:v>
                </c:pt>
                <c:pt idx="60">
                  <c:v>41425</c:v>
                </c:pt>
                <c:pt idx="61">
                  <c:v>41455</c:v>
                </c:pt>
                <c:pt idx="62">
                  <c:v>41486</c:v>
                </c:pt>
                <c:pt idx="63">
                  <c:v>41517</c:v>
                </c:pt>
                <c:pt idx="64">
                  <c:v>41547</c:v>
                </c:pt>
                <c:pt idx="65">
                  <c:v>41578</c:v>
                </c:pt>
                <c:pt idx="66">
                  <c:v>41608</c:v>
                </c:pt>
                <c:pt idx="67">
                  <c:v>41639</c:v>
                </c:pt>
                <c:pt idx="68">
                  <c:v>41670</c:v>
                </c:pt>
                <c:pt idx="69">
                  <c:v>41698</c:v>
                </c:pt>
                <c:pt idx="70">
                  <c:v>41729</c:v>
                </c:pt>
                <c:pt idx="71">
                  <c:v>41759</c:v>
                </c:pt>
                <c:pt idx="72">
                  <c:v>41790</c:v>
                </c:pt>
                <c:pt idx="73">
                  <c:v>41820</c:v>
                </c:pt>
                <c:pt idx="74">
                  <c:v>41851</c:v>
                </c:pt>
                <c:pt idx="75">
                  <c:v>41882</c:v>
                </c:pt>
                <c:pt idx="76">
                  <c:v>41912</c:v>
                </c:pt>
                <c:pt idx="77">
                  <c:v>41943</c:v>
                </c:pt>
                <c:pt idx="78">
                  <c:v>41973</c:v>
                </c:pt>
                <c:pt idx="79">
                  <c:v>42004</c:v>
                </c:pt>
                <c:pt idx="80">
                  <c:v>42035</c:v>
                </c:pt>
                <c:pt idx="81">
                  <c:v>42063</c:v>
                </c:pt>
                <c:pt idx="82">
                  <c:v>42094</c:v>
                </c:pt>
                <c:pt idx="83">
                  <c:v>42124</c:v>
                </c:pt>
                <c:pt idx="84">
                  <c:v>42155</c:v>
                </c:pt>
                <c:pt idx="85">
                  <c:v>42185</c:v>
                </c:pt>
                <c:pt idx="86">
                  <c:v>42216</c:v>
                </c:pt>
                <c:pt idx="87">
                  <c:v>42247</c:v>
                </c:pt>
                <c:pt idx="88">
                  <c:v>42277</c:v>
                </c:pt>
                <c:pt idx="89">
                  <c:v>42308</c:v>
                </c:pt>
                <c:pt idx="90">
                  <c:v>42338</c:v>
                </c:pt>
                <c:pt idx="91">
                  <c:v>42369</c:v>
                </c:pt>
                <c:pt idx="92">
                  <c:v>42400</c:v>
                </c:pt>
                <c:pt idx="93">
                  <c:v>42429</c:v>
                </c:pt>
                <c:pt idx="94">
                  <c:v>42460</c:v>
                </c:pt>
                <c:pt idx="95">
                  <c:v>42490</c:v>
                </c:pt>
                <c:pt idx="96">
                  <c:v>42521</c:v>
                </c:pt>
                <c:pt idx="97">
                  <c:v>42551</c:v>
                </c:pt>
                <c:pt idx="98">
                  <c:v>42582</c:v>
                </c:pt>
                <c:pt idx="99">
                  <c:v>42613</c:v>
                </c:pt>
                <c:pt idx="100">
                  <c:v>42643</c:v>
                </c:pt>
                <c:pt idx="101">
                  <c:v>42674</c:v>
                </c:pt>
                <c:pt idx="102">
                  <c:v>42704</c:v>
                </c:pt>
                <c:pt idx="103">
                  <c:v>42735</c:v>
                </c:pt>
                <c:pt idx="104">
                  <c:v>42766</c:v>
                </c:pt>
                <c:pt idx="105">
                  <c:v>42794</c:v>
                </c:pt>
                <c:pt idx="106">
                  <c:v>42825</c:v>
                </c:pt>
                <c:pt idx="107">
                  <c:v>42855</c:v>
                </c:pt>
                <c:pt idx="108">
                  <c:v>42886</c:v>
                </c:pt>
                <c:pt idx="109">
                  <c:v>42916</c:v>
                </c:pt>
                <c:pt idx="110">
                  <c:v>42947</c:v>
                </c:pt>
                <c:pt idx="111">
                  <c:v>42978</c:v>
                </c:pt>
                <c:pt idx="112">
                  <c:v>43008</c:v>
                </c:pt>
                <c:pt idx="113">
                  <c:v>43039</c:v>
                </c:pt>
                <c:pt idx="114">
                  <c:v>43069</c:v>
                </c:pt>
                <c:pt idx="115">
                  <c:v>43100</c:v>
                </c:pt>
                <c:pt idx="116">
                  <c:v>43131</c:v>
                </c:pt>
                <c:pt idx="117">
                  <c:v>43159</c:v>
                </c:pt>
                <c:pt idx="118">
                  <c:v>43190</c:v>
                </c:pt>
                <c:pt idx="119">
                  <c:v>43220</c:v>
                </c:pt>
                <c:pt idx="120">
                  <c:v>43251</c:v>
                </c:pt>
                <c:pt idx="121">
                  <c:v>43281</c:v>
                </c:pt>
                <c:pt idx="122">
                  <c:v>43312</c:v>
                </c:pt>
                <c:pt idx="123">
                  <c:v>43343</c:v>
                </c:pt>
                <c:pt idx="124">
                  <c:v>43373</c:v>
                </c:pt>
                <c:pt idx="125">
                  <c:v>43404</c:v>
                </c:pt>
                <c:pt idx="126">
                  <c:v>43434</c:v>
                </c:pt>
              </c:numCache>
            </c:numRef>
          </c:cat>
          <c:val>
            <c:numRef>
              <c:f>Data!$B$174:$B$300</c:f>
              <c:numCache>
                <c:formatCode>0.0</c:formatCode>
                <c:ptCount val="127"/>
                <c:pt idx="0">
                  <c:v>90.374499293889784</c:v>
                </c:pt>
                <c:pt idx="1">
                  <c:v>90.834278322735031</c:v>
                </c:pt>
                <c:pt idx="2">
                  <c:v>91.237988244118824</c:v>
                </c:pt>
                <c:pt idx="3">
                  <c:v>91.457807368963202</c:v>
                </c:pt>
                <c:pt idx="4">
                  <c:v>91.317416532280674</c:v>
                </c:pt>
                <c:pt idx="5">
                  <c:v>91.184966021527998</c:v>
                </c:pt>
                <c:pt idx="6">
                  <c:v>91.374143174900865</c:v>
                </c:pt>
                <c:pt idx="7">
                  <c:v>91.132908782248151</c:v>
                </c:pt>
                <c:pt idx="8">
                  <c:v>90.582371336241323</c:v>
                </c:pt>
                <c:pt idx="9">
                  <c:v>90.206048409867861</c:v>
                </c:pt>
                <c:pt idx="10">
                  <c:v>89.800513260530252</c:v>
                </c:pt>
                <c:pt idx="11">
                  <c:v>88.985282736442713</c:v>
                </c:pt>
                <c:pt idx="12">
                  <c:v>88.361306142688605</c:v>
                </c:pt>
                <c:pt idx="13">
                  <c:v>88.088971796554844</c:v>
                </c:pt>
                <c:pt idx="14">
                  <c:v>87.829983099560422</c:v>
                </c:pt>
                <c:pt idx="15">
                  <c:v>87.896158151772894</c:v>
                </c:pt>
                <c:pt idx="16">
                  <c:v>88.18845921896903</c:v>
                </c:pt>
                <c:pt idx="17">
                  <c:v>89.071241606145819</c:v>
                </c:pt>
                <c:pt idx="18">
                  <c:v>90.03397966879929</c:v>
                </c:pt>
                <c:pt idx="19">
                  <c:v>90.587938828255858</c:v>
                </c:pt>
                <c:pt idx="20">
                  <c:v>91.739981542507081</c:v>
                </c:pt>
                <c:pt idx="21">
                  <c:v>92.682599964245554</c:v>
                </c:pt>
                <c:pt idx="22">
                  <c:v>93.823828807428015</c:v>
                </c:pt>
                <c:pt idx="23">
                  <c:v>94.844545746981694</c:v>
                </c:pt>
                <c:pt idx="24">
                  <c:v>95.736520309716852</c:v>
                </c:pt>
                <c:pt idx="25">
                  <c:v>96.751912459920177</c:v>
                </c:pt>
                <c:pt idx="26">
                  <c:v>97.321494023684039</c:v>
                </c:pt>
                <c:pt idx="27">
                  <c:v>97.597344414039128</c:v>
                </c:pt>
                <c:pt idx="28">
                  <c:v>97.37312839016252</c:v>
                </c:pt>
                <c:pt idx="29">
                  <c:v>97.281242532250971</c:v>
                </c:pt>
                <c:pt idx="30">
                  <c:v>97.164774360238809</c:v>
                </c:pt>
                <c:pt idx="31">
                  <c:v>97.255528744323769</c:v>
                </c:pt>
                <c:pt idx="32">
                  <c:v>97.639507973591492</c:v>
                </c:pt>
                <c:pt idx="33">
                  <c:v>98.326525612651324</c:v>
                </c:pt>
                <c:pt idx="34">
                  <c:v>99.476751842606234</c:v>
                </c:pt>
                <c:pt idx="35">
                  <c:v>99.812402497836089</c:v>
                </c:pt>
                <c:pt idx="36">
                  <c:v>100.51053814826034</c:v>
                </c:pt>
                <c:pt idx="37">
                  <c:v>100.77011388566351</c:v>
                </c:pt>
                <c:pt idx="38">
                  <c:v>100.81771926240137</c:v>
                </c:pt>
                <c:pt idx="39">
                  <c:v>100.68156234665399</c:v>
                </c:pt>
                <c:pt idx="40">
                  <c:v>100.33102807164663</c:v>
                </c:pt>
                <c:pt idx="41">
                  <c:v>100.60564428394952</c:v>
                </c:pt>
                <c:pt idx="42">
                  <c:v>100.47105305580213</c:v>
                </c:pt>
                <c:pt idx="43">
                  <c:v>100.55715301893726</c:v>
                </c:pt>
                <c:pt idx="44">
                  <c:v>100.75224935418025</c:v>
                </c:pt>
                <c:pt idx="45">
                  <c:v>100.70374839263614</c:v>
                </c:pt>
                <c:pt idx="46">
                  <c:v>100.88407087247985</c:v>
                </c:pt>
                <c:pt idx="47">
                  <c:v>101.26117131665299</c:v>
                </c:pt>
                <c:pt idx="48">
                  <c:v>101.81046682351112</c:v>
                </c:pt>
                <c:pt idx="49">
                  <c:v>102.09058042877996</c:v>
                </c:pt>
                <c:pt idx="50">
                  <c:v>102.65150901831335</c:v>
                </c:pt>
                <c:pt idx="51">
                  <c:v>103.65793611993107</c:v>
                </c:pt>
                <c:pt idx="52">
                  <c:v>104.0518745524307</c:v>
                </c:pt>
                <c:pt idx="53">
                  <c:v>104.13515791294029</c:v>
                </c:pt>
                <c:pt idx="54">
                  <c:v>104.05714695489942</c:v>
                </c:pt>
                <c:pt idx="55">
                  <c:v>104.21593462653279</c:v>
                </c:pt>
                <c:pt idx="56">
                  <c:v>104.07949368923317</c:v>
                </c:pt>
                <c:pt idx="57">
                  <c:v>103.99144406947805</c:v>
                </c:pt>
                <c:pt idx="58">
                  <c:v>104.08095206586398</c:v>
                </c:pt>
                <c:pt idx="59">
                  <c:v>104.26658550998124</c:v>
                </c:pt>
                <c:pt idx="60">
                  <c:v>104.65057456470655</c:v>
                </c:pt>
                <c:pt idx="61">
                  <c:v>105.04180061999978</c:v>
                </c:pt>
                <c:pt idx="62">
                  <c:v>105.50954724766078</c:v>
                </c:pt>
                <c:pt idx="63">
                  <c:v>105.46273860050259</c:v>
                </c:pt>
                <c:pt idx="64">
                  <c:v>105.71866719019812</c:v>
                </c:pt>
                <c:pt idx="65">
                  <c:v>106.05417671310823</c:v>
                </c:pt>
                <c:pt idx="66">
                  <c:v>106.22538515026166</c:v>
                </c:pt>
                <c:pt idx="67">
                  <c:v>106.38926568027493</c:v>
                </c:pt>
                <c:pt idx="68">
                  <c:v>106.53415376536539</c:v>
                </c:pt>
                <c:pt idx="69">
                  <c:v>107.2063724611041</c:v>
                </c:pt>
                <c:pt idx="70">
                  <c:v>107.53460499861991</c:v>
                </c:pt>
                <c:pt idx="71">
                  <c:v>107.63160685560369</c:v>
                </c:pt>
                <c:pt idx="72">
                  <c:v>107.89021030985866</c:v>
                </c:pt>
                <c:pt idx="73">
                  <c:v>108.21848468017889</c:v>
                </c:pt>
                <c:pt idx="74">
                  <c:v>108.13122432306099</c:v>
                </c:pt>
                <c:pt idx="75">
                  <c:v>108.02139683623363</c:v>
                </c:pt>
                <c:pt idx="76">
                  <c:v>108.62399499659723</c:v>
                </c:pt>
                <c:pt idx="77">
                  <c:v>108.88487238398352</c:v>
                </c:pt>
                <c:pt idx="78">
                  <c:v>108.98294503293253</c:v>
                </c:pt>
                <c:pt idx="79">
                  <c:v>109.37503629788171</c:v>
                </c:pt>
                <c:pt idx="80">
                  <c:v>109.67566030469504</c:v>
                </c:pt>
                <c:pt idx="81">
                  <c:v>109.91522780311134</c:v>
                </c:pt>
                <c:pt idx="82">
                  <c:v>109.81470265503501</c:v>
                </c:pt>
                <c:pt idx="83">
                  <c:v>109.96464456593158</c:v>
                </c:pt>
                <c:pt idx="84">
                  <c:v>109.99277215016457</c:v>
                </c:pt>
                <c:pt idx="85">
                  <c:v>110.10609198204749</c:v>
                </c:pt>
                <c:pt idx="86">
                  <c:v>110.41829996087048</c:v>
                </c:pt>
                <c:pt idx="87">
                  <c:v>110.87771512779582</c:v>
                </c:pt>
                <c:pt idx="88">
                  <c:v>111.02701539481163</c:v>
                </c:pt>
                <c:pt idx="89">
                  <c:v>111.36295579443099</c:v>
                </c:pt>
                <c:pt idx="90">
                  <c:v>112.08909090208027</c:v>
                </c:pt>
                <c:pt idx="91">
                  <c:v>112.45815611515735</c:v>
                </c:pt>
                <c:pt idx="92">
                  <c:v>112.6113549089425</c:v>
                </c:pt>
                <c:pt idx="93">
                  <c:v>112.51086398395928</c:v>
                </c:pt>
                <c:pt idx="94">
                  <c:v>112.91309238083377</c:v>
                </c:pt>
                <c:pt idx="95">
                  <c:v>112.92080172341896</c:v>
                </c:pt>
                <c:pt idx="96">
                  <c:v>112.94583006483865</c:v>
                </c:pt>
                <c:pt idx="97">
                  <c:v>113.12370235029776</c:v>
                </c:pt>
                <c:pt idx="98">
                  <c:v>113.46525492212871</c:v>
                </c:pt>
                <c:pt idx="99">
                  <c:v>113.78893493898445</c:v>
                </c:pt>
                <c:pt idx="100">
                  <c:v>114.02067348413001</c:v>
                </c:pt>
                <c:pt idx="101">
                  <c:v>114.39873605162344</c:v>
                </c:pt>
                <c:pt idx="102">
                  <c:v>114.7058540049283</c:v>
                </c:pt>
                <c:pt idx="103">
                  <c:v>114.90861317345447</c:v>
                </c:pt>
                <c:pt idx="104">
                  <c:v>115.26496654825982</c:v>
                </c:pt>
                <c:pt idx="105">
                  <c:v>115.39845324199783</c:v>
                </c:pt>
                <c:pt idx="106">
                  <c:v>115.54379660290917</c:v>
                </c:pt>
                <c:pt idx="107">
                  <c:v>115.99491481318542</c:v>
                </c:pt>
                <c:pt idx="108">
                  <c:v>115.96206383828391</c:v>
                </c:pt>
                <c:pt idx="109">
                  <c:v>116.09719204362221</c:v>
                </c:pt>
                <c:pt idx="110">
                  <c:v>116.19848778817502</c:v>
                </c:pt>
                <c:pt idx="111">
                  <c:v>116.59554806490576</c:v>
                </c:pt>
                <c:pt idx="112">
                  <c:v>116.65188749902899</c:v>
                </c:pt>
                <c:pt idx="113">
                  <c:v>116.75449159639415</c:v>
                </c:pt>
                <c:pt idx="114">
                  <c:v>117.39191464210074</c:v>
                </c:pt>
                <c:pt idx="115">
                  <c:v>117.77692289342964</c:v>
                </c:pt>
                <c:pt idx="116">
                  <c:v>118.40765125152591</c:v>
                </c:pt>
                <c:pt idx="117">
                  <c:v>118.78594404889789</c:v>
                </c:pt>
                <c:pt idx="118">
                  <c:v>119.3720273203778</c:v>
                </c:pt>
                <c:pt idx="119">
                  <c:v>119.5349930230541</c:v>
                </c:pt>
                <c:pt idx="120">
                  <c:v>119.55404948842163</c:v>
                </c:pt>
                <c:pt idx="121">
                  <c:v>119.47217270259736</c:v>
                </c:pt>
                <c:pt idx="122">
                  <c:v>119.49569433572984</c:v>
                </c:pt>
                <c:pt idx="123">
                  <c:v>119.95430900052718</c:v>
                </c:pt>
                <c:pt idx="124">
                  <c:v>119.97097351424799</c:v>
                </c:pt>
                <c:pt idx="125">
                  <c:v>120.38275987635507</c:v>
                </c:pt>
                <c:pt idx="126">
                  <c:v>120.65201465535075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3B1-4DFB-8801-CDB88A097439}"/>
            </c:ext>
          </c:extLst>
        </c:ser>
        <c:ser>
          <c:idx val="1"/>
          <c:order val="1"/>
          <c:tx>
            <c:v>Turning Points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f>Data!$A$174:$A$300</c:f>
              <c:numCache>
                <c:formatCode>[$-409]mmm\-yy;@</c:formatCode>
                <c:ptCount val="127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  <c:pt idx="13">
                  <c:v>39994</c:v>
                </c:pt>
                <c:pt idx="14">
                  <c:v>40025</c:v>
                </c:pt>
                <c:pt idx="15">
                  <c:v>40056</c:v>
                </c:pt>
                <c:pt idx="16">
                  <c:v>40086</c:v>
                </c:pt>
                <c:pt idx="17">
                  <c:v>40117</c:v>
                </c:pt>
                <c:pt idx="18">
                  <c:v>40147</c:v>
                </c:pt>
                <c:pt idx="19">
                  <c:v>40178</c:v>
                </c:pt>
                <c:pt idx="20">
                  <c:v>40209</c:v>
                </c:pt>
                <c:pt idx="21">
                  <c:v>40237</c:v>
                </c:pt>
                <c:pt idx="22">
                  <c:v>40268</c:v>
                </c:pt>
                <c:pt idx="23">
                  <c:v>40298</c:v>
                </c:pt>
                <c:pt idx="24">
                  <c:v>40329</c:v>
                </c:pt>
                <c:pt idx="25">
                  <c:v>40359</c:v>
                </c:pt>
                <c:pt idx="26">
                  <c:v>40390</c:v>
                </c:pt>
                <c:pt idx="27">
                  <c:v>40421</c:v>
                </c:pt>
                <c:pt idx="28">
                  <c:v>40451</c:v>
                </c:pt>
                <c:pt idx="29">
                  <c:v>40482</c:v>
                </c:pt>
                <c:pt idx="30">
                  <c:v>40512</c:v>
                </c:pt>
                <c:pt idx="31">
                  <c:v>40543</c:v>
                </c:pt>
                <c:pt idx="32">
                  <c:v>40574</c:v>
                </c:pt>
                <c:pt idx="33">
                  <c:v>40602</c:v>
                </c:pt>
                <c:pt idx="34">
                  <c:v>40633</c:v>
                </c:pt>
                <c:pt idx="35">
                  <c:v>40663</c:v>
                </c:pt>
                <c:pt idx="36">
                  <c:v>40694</c:v>
                </c:pt>
                <c:pt idx="37">
                  <c:v>40724</c:v>
                </c:pt>
                <c:pt idx="38">
                  <c:v>40755</c:v>
                </c:pt>
                <c:pt idx="39">
                  <c:v>40786</c:v>
                </c:pt>
                <c:pt idx="40">
                  <c:v>40816</c:v>
                </c:pt>
                <c:pt idx="41">
                  <c:v>40847</c:v>
                </c:pt>
                <c:pt idx="42">
                  <c:v>40877</c:v>
                </c:pt>
                <c:pt idx="43">
                  <c:v>40908</c:v>
                </c:pt>
                <c:pt idx="44">
                  <c:v>40939</c:v>
                </c:pt>
                <c:pt idx="45">
                  <c:v>40968</c:v>
                </c:pt>
                <c:pt idx="46">
                  <c:v>40999</c:v>
                </c:pt>
                <c:pt idx="47">
                  <c:v>41029</c:v>
                </c:pt>
                <c:pt idx="48">
                  <c:v>41060</c:v>
                </c:pt>
                <c:pt idx="49">
                  <c:v>41090</c:v>
                </c:pt>
                <c:pt idx="50">
                  <c:v>41121</c:v>
                </c:pt>
                <c:pt idx="51">
                  <c:v>41152</c:v>
                </c:pt>
                <c:pt idx="52">
                  <c:v>41182</c:v>
                </c:pt>
                <c:pt idx="53">
                  <c:v>41213</c:v>
                </c:pt>
                <c:pt idx="54">
                  <c:v>41243</c:v>
                </c:pt>
                <c:pt idx="55">
                  <c:v>41274</c:v>
                </c:pt>
                <c:pt idx="56">
                  <c:v>41305</c:v>
                </c:pt>
                <c:pt idx="57">
                  <c:v>41333</c:v>
                </c:pt>
                <c:pt idx="58">
                  <c:v>41364</c:v>
                </c:pt>
                <c:pt idx="59">
                  <c:v>41394</c:v>
                </c:pt>
                <c:pt idx="60">
                  <c:v>41425</c:v>
                </c:pt>
                <c:pt idx="61">
                  <c:v>41455</c:v>
                </c:pt>
                <c:pt idx="62">
                  <c:v>41486</c:v>
                </c:pt>
                <c:pt idx="63">
                  <c:v>41517</c:v>
                </c:pt>
                <c:pt idx="64">
                  <c:v>41547</c:v>
                </c:pt>
                <c:pt idx="65">
                  <c:v>41578</c:v>
                </c:pt>
                <c:pt idx="66">
                  <c:v>41608</c:v>
                </c:pt>
                <c:pt idx="67">
                  <c:v>41639</c:v>
                </c:pt>
                <c:pt idx="68">
                  <c:v>41670</c:v>
                </c:pt>
                <c:pt idx="69">
                  <c:v>41698</c:v>
                </c:pt>
                <c:pt idx="70">
                  <c:v>41729</c:v>
                </c:pt>
                <c:pt idx="71">
                  <c:v>41759</c:v>
                </c:pt>
                <c:pt idx="72">
                  <c:v>41790</c:v>
                </c:pt>
                <c:pt idx="73">
                  <c:v>41820</c:v>
                </c:pt>
                <c:pt idx="74">
                  <c:v>41851</c:v>
                </c:pt>
                <c:pt idx="75">
                  <c:v>41882</c:v>
                </c:pt>
                <c:pt idx="76">
                  <c:v>41912</c:v>
                </c:pt>
                <c:pt idx="77">
                  <c:v>41943</c:v>
                </c:pt>
                <c:pt idx="78">
                  <c:v>41973</c:v>
                </c:pt>
                <c:pt idx="79">
                  <c:v>42004</c:v>
                </c:pt>
                <c:pt idx="80">
                  <c:v>42035</c:v>
                </c:pt>
                <c:pt idx="81">
                  <c:v>42063</c:v>
                </c:pt>
                <c:pt idx="82">
                  <c:v>42094</c:v>
                </c:pt>
                <c:pt idx="83">
                  <c:v>42124</c:v>
                </c:pt>
                <c:pt idx="84">
                  <c:v>42155</c:v>
                </c:pt>
                <c:pt idx="85">
                  <c:v>42185</c:v>
                </c:pt>
                <c:pt idx="86">
                  <c:v>42216</c:v>
                </c:pt>
                <c:pt idx="87">
                  <c:v>42247</c:v>
                </c:pt>
                <c:pt idx="88">
                  <c:v>42277</c:v>
                </c:pt>
                <c:pt idx="89">
                  <c:v>42308</c:v>
                </c:pt>
                <c:pt idx="90">
                  <c:v>42338</c:v>
                </c:pt>
                <c:pt idx="91">
                  <c:v>42369</c:v>
                </c:pt>
                <c:pt idx="92">
                  <c:v>42400</c:v>
                </c:pt>
                <c:pt idx="93">
                  <c:v>42429</c:v>
                </c:pt>
                <c:pt idx="94">
                  <c:v>42460</c:v>
                </c:pt>
                <c:pt idx="95">
                  <c:v>42490</c:v>
                </c:pt>
                <c:pt idx="96">
                  <c:v>42521</c:v>
                </c:pt>
                <c:pt idx="97">
                  <c:v>42551</c:v>
                </c:pt>
                <c:pt idx="98">
                  <c:v>42582</c:v>
                </c:pt>
                <c:pt idx="99">
                  <c:v>42613</c:v>
                </c:pt>
                <c:pt idx="100">
                  <c:v>42643</c:v>
                </c:pt>
                <c:pt idx="101">
                  <c:v>42674</c:v>
                </c:pt>
                <c:pt idx="102">
                  <c:v>42704</c:v>
                </c:pt>
                <c:pt idx="103">
                  <c:v>42735</c:v>
                </c:pt>
                <c:pt idx="104">
                  <c:v>42766</c:v>
                </c:pt>
                <c:pt idx="105">
                  <c:v>42794</c:v>
                </c:pt>
                <c:pt idx="106">
                  <c:v>42825</c:v>
                </c:pt>
                <c:pt idx="107">
                  <c:v>42855</c:v>
                </c:pt>
                <c:pt idx="108">
                  <c:v>42886</c:v>
                </c:pt>
                <c:pt idx="109">
                  <c:v>42916</c:v>
                </c:pt>
                <c:pt idx="110">
                  <c:v>42947</c:v>
                </c:pt>
                <c:pt idx="111">
                  <c:v>42978</c:v>
                </c:pt>
                <c:pt idx="112">
                  <c:v>43008</c:v>
                </c:pt>
                <c:pt idx="113">
                  <c:v>43039</c:v>
                </c:pt>
                <c:pt idx="114">
                  <c:v>43069</c:v>
                </c:pt>
                <c:pt idx="115">
                  <c:v>43100</c:v>
                </c:pt>
                <c:pt idx="116">
                  <c:v>43131</c:v>
                </c:pt>
                <c:pt idx="117">
                  <c:v>43159</c:v>
                </c:pt>
                <c:pt idx="118">
                  <c:v>43190</c:v>
                </c:pt>
                <c:pt idx="119">
                  <c:v>43220</c:v>
                </c:pt>
                <c:pt idx="120">
                  <c:v>43251</c:v>
                </c:pt>
                <c:pt idx="121">
                  <c:v>43281</c:v>
                </c:pt>
                <c:pt idx="122">
                  <c:v>43312</c:v>
                </c:pt>
                <c:pt idx="123">
                  <c:v>43343</c:v>
                </c:pt>
                <c:pt idx="124">
                  <c:v>43373</c:v>
                </c:pt>
                <c:pt idx="125">
                  <c:v>43404</c:v>
                </c:pt>
                <c:pt idx="126">
                  <c:v>43434</c:v>
                </c:pt>
              </c:numCache>
            </c:numRef>
          </c:cat>
          <c:val>
            <c:numRef>
              <c:f>Data!$D$174:$D$300</c:f>
              <c:numCache>
                <c:formatCode>General</c:formatCode>
                <c:ptCount val="127"/>
                <c:pt idx="7" formatCode="0.0">
                  <c:v>91.132908782248151</c:v>
                </c:pt>
                <c:pt idx="25" formatCode="0.0">
                  <c:v>96.751912459920177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B1-4DFB-8801-CDB88A097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145584"/>
        <c:axId val="433147152"/>
      </c:lineChart>
      <c:dateAx>
        <c:axId val="433145584"/>
        <c:scaling>
          <c:orientation val="minMax"/>
          <c:max val="43435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33147152"/>
        <c:crosses val="autoZero"/>
        <c:auto val="1"/>
        <c:lblOffset val="100"/>
        <c:baseTimeUnit val="months"/>
      </c:dateAx>
      <c:valAx>
        <c:axId val="433147152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33145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851092896174864"/>
          <c:y val="0.94505501927321844"/>
          <c:w val="0.34699453551912568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2.  Business Cycles by the Melnick State of the Economy Index 1994-2018 </a:t>
            </a:r>
            <a:endParaRPr lang="en-US" sz="2000" b="0">
              <a:effectLst/>
            </a:endParaRPr>
          </a:p>
          <a:p>
            <a:pPr algn="ctr" rtl="0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Last data point November 2018</a:t>
            </a:r>
            <a:endParaRPr lang="en-US" sz="2000" b="0">
              <a:effectLst/>
            </a:endParaRPr>
          </a:p>
          <a:p>
            <a:pPr algn="ctr" rtl="0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 (100=2011</a:t>
            </a:r>
            <a:r>
              <a:rPr lang="en-US" sz="1800" b="1" i="0" baseline="0">
                <a:effectLst/>
              </a:rPr>
              <a:t>)</a:t>
            </a:r>
            <a:endParaRPr lang="en-US" sz="2000">
              <a:effectLst/>
            </a:endParaRPr>
          </a:p>
        </c:rich>
      </c:tx>
      <c:layout>
        <c:manualLayout>
          <c:xMode val="edge"/>
          <c:yMode val="edge"/>
          <c:x val="0.10778000086054818"/>
          <c:y val="1.255230125523012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5905861050889622E-2"/>
          <c:y val="0.15789565489266821"/>
          <c:w val="0.92452752855246745"/>
          <c:h val="0.69872183853792935"/>
        </c:manualLayout>
      </c:layout>
      <c:lineChart>
        <c:grouping val="standard"/>
        <c:varyColors val="0"/>
        <c:ser>
          <c:idx val="0"/>
          <c:order val="0"/>
          <c:tx>
            <c:v>The Melnick Index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Data!$A$2:$A$300</c:f>
              <c:numCache>
                <c:formatCode>[$-409]mmm\-yy;@</c:formatCode>
                <c:ptCount val="299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  <c:pt idx="274">
                  <c:v>42704</c:v>
                </c:pt>
                <c:pt idx="275">
                  <c:v>42735</c:v>
                </c:pt>
                <c:pt idx="276">
                  <c:v>42766</c:v>
                </c:pt>
                <c:pt idx="277">
                  <c:v>42794</c:v>
                </c:pt>
                <c:pt idx="278">
                  <c:v>42825</c:v>
                </c:pt>
                <c:pt idx="279">
                  <c:v>42855</c:v>
                </c:pt>
                <c:pt idx="280">
                  <c:v>42886</c:v>
                </c:pt>
                <c:pt idx="281">
                  <c:v>42916</c:v>
                </c:pt>
                <c:pt idx="282">
                  <c:v>42947</c:v>
                </c:pt>
                <c:pt idx="283">
                  <c:v>42978</c:v>
                </c:pt>
                <c:pt idx="284">
                  <c:v>43008</c:v>
                </c:pt>
                <c:pt idx="285">
                  <c:v>43039</c:v>
                </c:pt>
                <c:pt idx="286">
                  <c:v>43069</c:v>
                </c:pt>
                <c:pt idx="287">
                  <c:v>43100</c:v>
                </c:pt>
                <c:pt idx="288">
                  <c:v>43131</c:v>
                </c:pt>
                <c:pt idx="289">
                  <c:v>43159</c:v>
                </c:pt>
                <c:pt idx="290">
                  <c:v>43190</c:v>
                </c:pt>
                <c:pt idx="291">
                  <c:v>43220</c:v>
                </c:pt>
                <c:pt idx="292">
                  <c:v>43251</c:v>
                </c:pt>
                <c:pt idx="293">
                  <c:v>43281</c:v>
                </c:pt>
                <c:pt idx="294">
                  <c:v>43312</c:v>
                </c:pt>
                <c:pt idx="295">
                  <c:v>43343</c:v>
                </c:pt>
                <c:pt idx="296">
                  <c:v>43373</c:v>
                </c:pt>
                <c:pt idx="297">
                  <c:v>43404</c:v>
                </c:pt>
                <c:pt idx="298">
                  <c:v>43434</c:v>
                </c:pt>
              </c:numCache>
            </c:numRef>
          </c:cat>
          <c:val>
            <c:numRef>
              <c:f>Data!$B$2:$B$300</c:f>
              <c:numCache>
                <c:formatCode>0.0</c:formatCode>
                <c:ptCount val="299"/>
                <c:pt idx="0">
                  <c:v>49.81224479812802</c:v>
                </c:pt>
                <c:pt idx="1">
                  <c:v>50.300004216512953</c:v>
                </c:pt>
                <c:pt idx="2">
                  <c:v>50.729363929793877</c:v>
                </c:pt>
                <c:pt idx="3">
                  <c:v>50.762777213748912</c:v>
                </c:pt>
                <c:pt idx="4">
                  <c:v>50.845405671173168</c:v>
                </c:pt>
                <c:pt idx="5">
                  <c:v>51.017306368691017</c:v>
                </c:pt>
                <c:pt idx="6">
                  <c:v>51.26708489853732</c:v>
                </c:pt>
                <c:pt idx="7">
                  <c:v>51.773536383857923</c:v>
                </c:pt>
                <c:pt idx="8">
                  <c:v>51.936284748511127</c:v>
                </c:pt>
                <c:pt idx="9">
                  <c:v>52.52677839090196</c:v>
                </c:pt>
                <c:pt idx="10">
                  <c:v>52.731145959303959</c:v>
                </c:pt>
                <c:pt idx="11">
                  <c:v>53.197081156411265</c:v>
                </c:pt>
                <c:pt idx="12">
                  <c:v>53.487748671915689</c:v>
                </c:pt>
                <c:pt idx="13">
                  <c:v>53.726132690597929</c:v>
                </c:pt>
                <c:pt idx="14">
                  <c:v>54.081515256038394</c:v>
                </c:pt>
                <c:pt idx="15">
                  <c:v>54.440905650961703</c:v>
                </c:pt>
                <c:pt idx="16">
                  <c:v>54.79606974578742</c:v>
                </c:pt>
                <c:pt idx="17">
                  <c:v>55.026480297721967</c:v>
                </c:pt>
                <c:pt idx="18">
                  <c:v>55.434733410593083</c:v>
                </c:pt>
                <c:pt idx="19">
                  <c:v>55.909959138015473</c:v>
                </c:pt>
                <c:pt idx="20">
                  <c:v>56.384907647018615</c:v>
                </c:pt>
                <c:pt idx="21">
                  <c:v>56.709858109459233</c:v>
                </c:pt>
                <c:pt idx="22">
                  <c:v>56.832507212218772</c:v>
                </c:pt>
                <c:pt idx="23">
                  <c:v>57.731495954027977</c:v>
                </c:pt>
                <c:pt idx="24">
                  <c:v>58.087922905911867</c:v>
                </c:pt>
                <c:pt idx="25">
                  <c:v>58.51693091423499</c:v>
                </c:pt>
                <c:pt idx="26">
                  <c:v>58.446948342441885</c:v>
                </c:pt>
                <c:pt idx="27">
                  <c:v>58.581510707200756</c:v>
                </c:pt>
                <c:pt idx="28">
                  <c:v>58.694531686894337</c:v>
                </c:pt>
                <c:pt idx="29">
                  <c:v>58.897592713392768</c:v>
                </c:pt>
                <c:pt idx="30">
                  <c:v>58.889333654424213</c:v>
                </c:pt>
                <c:pt idx="31">
                  <c:v>59.051142013060634</c:v>
                </c:pt>
                <c:pt idx="32">
                  <c:v>59.232338697341177</c:v>
                </c:pt>
                <c:pt idx="33">
                  <c:v>59.434927560331566</c:v>
                </c:pt>
                <c:pt idx="34">
                  <c:v>59.183656246684315</c:v>
                </c:pt>
                <c:pt idx="35">
                  <c:v>58.745390228042247</c:v>
                </c:pt>
                <c:pt idx="36">
                  <c:v>58.855269501487072</c:v>
                </c:pt>
                <c:pt idx="37">
                  <c:v>59.106314314471184</c:v>
                </c:pt>
                <c:pt idx="38">
                  <c:v>59.672631736327361</c:v>
                </c:pt>
                <c:pt idx="39">
                  <c:v>59.812597140364353</c:v>
                </c:pt>
                <c:pt idx="40">
                  <c:v>60.398390192365561</c:v>
                </c:pt>
                <c:pt idx="41">
                  <c:v>60.686006132256765</c:v>
                </c:pt>
                <c:pt idx="42">
                  <c:v>60.807649277967471</c:v>
                </c:pt>
                <c:pt idx="43">
                  <c:v>60.463842963500994</c:v>
                </c:pt>
                <c:pt idx="44">
                  <c:v>60.345847973273294</c:v>
                </c:pt>
                <c:pt idx="45">
                  <c:v>60.292064494818511</c:v>
                </c:pt>
                <c:pt idx="46">
                  <c:v>60.962327832290711</c:v>
                </c:pt>
                <c:pt idx="47">
                  <c:v>61.056995342022091</c:v>
                </c:pt>
                <c:pt idx="48">
                  <c:v>60.95817285269645</c:v>
                </c:pt>
                <c:pt idx="49">
                  <c:v>60.932582458812504</c:v>
                </c:pt>
                <c:pt idx="50">
                  <c:v>61.198909689579253</c:v>
                </c:pt>
                <c:pt idx="51">
                  <c:v>61.532898044299969</c:v>
                </c:pt>
                <c:pt idx="52">
                  <c:v>61.141424816376244</c:v>
                </c:pt>
                <c:pt idx="53">
                  <c:v>61.178389090655116</c:v>
                </c:pt>
                <c:pt idx="54">
                  <c:v>61.296198780212649</c:v>
                </c:pt>
                <c:pt idx="55">
                  <c:v>61.691405766637729</c:v>
                </c:pt>
                <c:pt idx="56">
                  <c:v>61.700605200862</c:v>
                </c:pt>
                <c:pt idx="57">
                  <c:v>61.957430655021625</c:v>
                </c:pt>
                <c:pt idx="58">
                  <c:v>61.984918523842921</c:v>
                </c:pt>
                <c:pt idx="59">
                  <c:v>61.938560953590674</c:v>
                </c:pt>
                <c:pt idx="60">
                  <c:v>61.504594424189698</c:v>
                </c:pt>
                <c:pt idx="61">
                  <c:v>61.584922181404664</c:v>
                </c:pt>
                <c:pt idx="62">
                  <c:v>61.447990639582471</c:v>
                </c:pt>
                <c:pt idx="63">
                  <c:v>61.856245650296572</c:v>
                </c:pt>
                <c:pt idx="64">
                  <c:v>61.682255148793089</c:v>
                </c:pt>
                <c:pt idx="65">
                  <c:v>62.193955136597424</c:v>
                </c:pt>
                <c:pt idx="66">
                  <c:v>62.710629336357357</c:v>
                </c:pt>
                <c:pt idx="67">
                  <c:v>63.62793976922999</c:v>
                </c:pt>
                <c:pt idx="68">
                  <c:v>64.326798006282601</c:v>
                </c:pt>
                <c:pt idx="69">
                  <c:v>64.756996570400048</c:v>
                </c:pt>
                <c:pt idx="70">
                  <c:v>65.374707372997307</c:v>
                </c:pt>
                <c:pt idx="71">
                  <c:v>65.939054129765282</c:v>
                </c:pt>
                <c:pt idx="72">
                  <c:v>65.814126127967469</c:v>
                </c:pt>
                <c:pt idx="73">
                  <c:v>65.994545203623233</c:v>
                </c:pt>
                <c:pt idx="74">
                  <c:v>66.460612665622349</c:v>
                </c:pt>
                <c:pt idx="75">
                  <c:v>67.915072230761979</c:v>
                </c:pt>
                <c:pt idx="76">
                  <c:v>68.944077907510433</c:v>
                </c:pt>
                <c:pt idx="77">
                  <c:v>69.49482157974775</c:v>
                </c:pt>
                <c:pt idx="78">
                  <c:v>70.152969732289478</c:v>
                </c:pt>
                <c:pt idx="79">
                  <c:v>70.683651496156173</c:v>
                </c:pt>
                <c:pt idx="80">
                  <c:v>71.016007127005025</c:v>
                </c:pt>
                <c:pt idx="81">
                  <c:v>71.16460073276069</c:v>
                </c:pt>
                <c:pt idx="82">
                  <c:v>70.856444684517157</c:v>
                </c:pt>
                <c:pt idx="83">
                  <c:v>70.812759283770959</c:v>
                </c:pt>
                <c:pt idx="84">
                  <c:v>70.673315924869925</c:v>
                </c:pt>
                <c:pt idx="85">
                  <c:v>70.677885991960167</c:v>
                </c:pt>
                <c:pt idx="86">
                  <c:v>70.461493827617588</c:v>
                </c:pt>
                <c:pt idx="87">
                  <c:v>69.894750936033319</c:v>
                </c:pt>
                <c:pt idx="88">
                  <c:v>69.11555680448997</c:v>
                </c:pt>
                <c:pt idx="89">
                  <c:v>67.737248787785546</c:v>
                </c:pt>
                <c:pt idx="90">
                  <c:v>67.064321872355109</c:v>
                </c:pt>
                <c:pt idx="91">
                  <c:v>66.732812042490963</c:v>
                </c:pt>
                <c:pt idx="92">
                  <c:v>67.068157095183352</c:v>
                </c:pt>
                <c:pt idx="93">
                  <c:v>66.874355102332245</c:v>
                </c:pt>
                <c:pt idx="94">
                  <c:v>66.518241793328784</c:v>
                </c:pt>
                <c:pt idx="95">
                  <c:v>66.318655256638721</c:v>
                </c:pt>
                <c:pt idx="96">
                  <c:v>66.426633580261623</c:v>
                </c:pt>
                <c:pt idx="97">
                  <c:v>66.48494238281458</c:v>
                </c:pt>
                <c:pt idx="98">
                  <c:v>66.464872984658783</c:v>
                </c:pt>
                <c:pt idx="99">
                  <c:v>66.389075192330139</c:v>
                </c:pt>
                <c:pt idx="100">
                  <c:v>66.483404423348787</c:v>
                </c:pt>
                <c:pt idx="101">
                  <c:v>66.675079075726529</c:v>
                </c:pt>
                <c:pt idx="102">
                  <c:v>66.473977081614493</c:v>
                </c:pt>
                <c:pt idx="103">
                  <c:v>66.327405981124215</c:v>
                </c:pt>
                <c:pt idx="104">
                  <c:v>66.159681107008424</c:v>
                </c:pt>
                <c:pt idx="105">
                  <c:v>65.977592882838749</c:v>
                </c:pt>
                <c:pt idx="106">
                  <c:v>65.666790213084198</c:v>
                </c:pt>
                <c:pt idx="107">
                  <c:v>65.676039877680708</c:v>
                </c:pt>
                <c:pt idx="108">
                  <c:v>65.661763966239661</c:v>
                </c:pt>
                <c:pt idx="109">
                  <c:v>65.530169226582473</c:v>
                </c:pt>
                <c:pt idx="110">
                  <c:v>64.931102159166116</c:v>
                </c:pt>
                <c:pt idx="111">
                  <c:v>64.920388391792798</c:v>
                </c:pt>
                <c:pt idx="112">
                  <c:v>64.907105208171018</c:v>
                </c:pt>
                <c:pt idx="113">
                  <c:v>65.229656499565891</c:v>
                </c:pt>
                <c:pt idx="114">
                  <c:v>65.501510198820739</c:v>
                </c:pt>
                <c:pt idx="115">
                  <c:v>65.689796500638039</c:v>
                </c:pt>
                <c:pt idx="116">
                  <c:v>65.799961464787046</c:v>
                </c:pt>
                <c:pt idx="117">
                  <c:v>66.145790664982428</c:v>
                </c:pt>
                <c:pt idx="118">
                  <c:v>66.187367803414276</c:v>
                </c:pt>
                <c:pt idx="119">
                  <c:v>66.634766441366168</c:v>
                </c:pt>
                <c:pt idx="120">
                  <c:v>67.279286028830427</c:v>
                </c:pt>
                <c:pt idx="121">
                  <c:v>68.674271528334515</c:v>
                </c:pt>
                <c:pt idx="122">
                  <c:v>69.972875150684885</c:v>
                </c:pt>
                <c:pt idx="123">
                  <c:v>70.288010733914135</c:v>
                </c:pt>
                <c:pt idx="124">
                  <c:v>70.639482223364539</c:v>
                </c:pt>
                <c:pt idx="125">
                  <c:v>70.655621586343074</c:v>
                </c:pt>
                <c:pt idx="126">
                  <c:v>70.44981655674988</c:v>
                </c:pt>
                <c:pt idx="127">
                  <c:v>70.684328979711296</c:v>
                </c:pt>
                <c:pt idx="128">
                  <c:v>70.913673401961518</c:v>
                </c:pt>
                <c:pt idx="129">
                  <c:v>72.391281763878681</c:v>
                </c:pt>
                <c:pt idx="130">
                  <c:v>72.911021913231835</c:v>
                </c:pt>
                <c:pt idx="131">
                  <c:v>73.101367539071191</c:v>
                </c:pt>
                <c:pt idx="132">
                  <c:v>72.913407787597137</c:v>
                </c:pt>
                <c:pt idx="133">
                  <c:v>73.156210688892216</c:v>
                </c:pt>
                <c:pt idx="134">
                  <c:v>73.560427564544696</c:v>
                </c:pt>
                <c:pt idx="135">
                  <c:v>73.778014158642534</c:v>
                </c:pt>
                <c:pt idx="136">
                  <c:v>74.072610903998665</c:v>
                </c:pt>
                <c:pt idx="137">
                  <c:v>74.502026030914152</c:v>
                </c:pt>
                <c:pt idx="138">
                  <c:v>74.834743213224641</c:v>
                </c:pt>
                <c:pt idx="139">
                  <c:v>74.98216967534465</c:v>
                </c:pt>
                <c:pt idx="140">
                  <c:v>75.401005727086698</c:v>
                </c:pt>
                <c:pt idx="141">
                  <c:v>75.784522016883102</c:v>
                </c:pt>
                <c:pt idx="142">
                  <c:v>76.414996129389039</c:v>
                </c:pt>
                <c:pt idx="143">
                  <c:v>76.729858065777492</c:v>
                </c:pt>
                <c:pt idx="144">
                  <c:v>77.341600766533674</c:v>
                </c:pt>
                <c:pt idx="145">
                  <c:v>77.898215078882203</c:v>
                </c:pt>
                <c:pt idx="146">
                  <c:v>78.351580658169269</c:v>
                </c:pt>
                <c:pt idx="147">
                  <c:v>78.747562825303547</c:v>
                </c:pt>
                <c:pt idx="148">
                  <c:v>79.478517484971903</c:v>
                </c:pt>
                <c:pt idx="149">
                  <c:v>80.14441261574342</c:v>
                </c:pt>
                <c:pt idx="150">
                  <c:v>79.956513368145551</c:v>
                </c:pt>
                <c:pt idx="151">
                  <c:v>79.869430183896071</c:v>
                </c:pt>
                <c:pt idx="152">
                  <c:v>80.290713770991402</c:v>
                </c:pt>
                <c:pt idx="153">
                  <c:v>81.443277773111362</c:v>
                </c:pt>
                <c:pt idx="154">
                  <c:v>82.486599765956043</c:v>
                </c:pt>
                <c:pt idx="155">
                  <c:v>83.114477858347996</c:v>
                </c:pt>
                <c:pt idx="156">
                  <c:v>83.767969145958887</c:v>
                </c:pt>
                <c:pt idx="157">
                  <c:v>84.237738155565438</c:v>
                </c:pt>
                <c:pt idx="158">
                  <c:v>84.648775885528067</c:v>
                </c:pt>
                <c:pt idx="159">
                  <c:v>84.778088522505413</c:v>
                </c:pt>
                <c:pt idx="160">
                  <c:v>85.344995173783929</c:v>
                </c:pt>
                <c:pt idx="161">
                  <c:v>85.38588766896703</c:v>
                </c:pt>
                <c:pt idx="162">
                  <c:v>86.201435698313674</c:v>
                </c:pt>
                <c:pt idx="163">
                  <c:v>86.173669018346217</c:v>
                </c:pt>
                <c:pt idx="164">
                  <c:v>86.954530241662127</c:v>
                </c:pt>
                <c:pt idx="165">
                  <c:v>87.043788007968644</c:v>
                </c:pt>
                <c:pt idx="166">
                  <c:v>87.624323762158625</c:v>
                </c:pt>
                <c:pt idx="167">
                  <c:v>88.263678986513796</c:v>
                </c:pt>
                <c:pt idx="168">
                  <c:v>88.682547048384038</c:v>
                </c:pt>
                <c:pt idx="169">
                  <c:v>88.960966509251691</c:v>
                </c:pt>
                <c:pt idx="170">
                  <c:v>89.347737630699214</c:v>
                </c:pt>
                <c:pt idx="171">
                  <c:v>90.181675042808578</c:v>
                </c:pt>
                <c:pt idx="172">
                  <c:v>90.374499293889784</c:v>
                </c:pt>
                <c:pt idx="173">
                  <c:v>90.834278322735031</c:v>
                </c:pt>
                <c:pt idx="174">
                  <c:v>91.237988244118824</c:v>
                </c:pt>
                <c:pt idx="175">
                  <c:v>91.457807368963202</c:v>
                </c:pt>
                <c:pt idx="176">
                  <c:v>91.317416532280674</c:v>
                </c:pt>
                <c:pt idx="177">
                  <c:v>91.184966021527998</c:v>
                </c:pt>
                <c:pt idx="178">
                  <c:v>91.374143174900865</c:v>
                </c:pt>
                <c:pt idx="179">
                  <c:v>91.132908782248151</c:v>
                </c:pt>
                <c:pt idx="180">
                  <c:v>90.582371336241323</c:v>
                </c:pt>
                <c:pt idx="181">
                  <c:v>90.206048409867861</c:v>
                </c:pt>
                <c:pt idx="182">
                  <c:v>89.800513260530252</c:v>
                </c:pt>
                <c:pt idx="183">
                  <c:v>88.985282736442713</c:v>
                </c:pt>
                <c:pt idx="184">
                  <c:v>88.361306142688605</c:v>
                </c:pt>
                <c:pt idx="185">
                  <c:v>88.088971796554844</c:v>
                </c:pt>
                <c:pt idx="186">
                  <c:v>87.829983099560422</c:v>
                </c:pt>
                <c:pt idx="187">
                  <c:v>87.896158151772894</c:v>
                </c:pt>
                <c:pt idx="188">
                  <c:v>88.18845921896903</c:v>
                </c:pt>
                <c:pt idx="189">
                  <c:v>89.071241606145819</c:v>
                </c:pt>
                <c:pt idx="190">
                  <c:v>90.03397966879929</c:v>
                </c:pt>
                <c:pt idx="191">
                  <c:v>90.587938828255858</c:v>
                </c:pt>
                <c:pt idx="192">
                  <c:v>91.739981542507081</c:v>
                </c:pt>
                <c:pt idx="193">
                  <c:v>92.682599964245554</c:v>
                </c:pt>
                <c:pt idx="194">
                  <c:v>93.823828807428015</c:v>
                </c:pt>
                <c:pt idx="195">
                  <c:v>94.844545746981694</c:v>
                </c:pt>
                <c:pt idx="196">
                  <c:v>95.736520309716852</c:v>
                </c:pt>
                <c:pt idx="197">
                  <c:v>96.751912459920177</c:v>
                </c:pt>
                <c:pt idx="198">
                  <c:v>97.321494023684039</c:v>
                </c:pt>
                <c:pt idx="199">
                  <c:v>97.597344414039128</c:v>
                </c:pt>
                <c:pt idx="200">
                  <c:v>97.37312839016252</c:v>
                </c:pt>
                <c:pt idx="201">
                  <c:v>97.281242532250971</c:v>
                </c:pt>
                <c:pt idx="202">
                  <c:v>97.164774360238809</c:v>
                </c:pt>
                <c:pt idx="203">
                  <c:v>97.255528744323769</c:v>
                </c:pt>
                <c:pt idx="204">
                  <c:v>97.639507973591492</c:v>
                </c:pt>
                <c:pt idx="205">
                  <c:v>98.326525612651324</c:v>
                </c:pt>
                <c:pt idx="206">
                  <c:v>99.476751842606234</c:v>
                </c:pt>
                <c:pt idx="207">
                  <c:v>99.812402497836089</c:v>
                </c:pt>
                <c:pt idx="208">
                  <c:v>100.51053814826034</c:v>
                </c:pt>
                <c:pt idx="209">
                  <c:v>100.77011388566351</c:v>
                </c:pt>
                <c:pt idx="210">
                  <c:v>100.81771926240137</c:v>
                </c:pt>
                <c:pt idx="211">
                  <c:v>100.68156234665399</c:v>
                </c:pt>
                <c:pt idx="212">
                  <c:v>100.33102807164663</c:v>
                </c:pt>
                <c:pt idx="213">
                  <c:v>100.60564428394952</c:v>
                </c:pt>
                <c:pt idx="214">
                  <c:v>100.47105305580213</c:v>
                </c:pt>
                <c:pt idx="215">
                  <c:v>100.55715301893726</c:v>
                </c:pt>
                <c:pt idx="216">
                  <c:v>100.75224935418025</c:v>
                </c:pt>
                <c:pt idx="217">
                  <c:v>100.70374839263614</c:v>
                </c:pt>
                <c:pt idx="218">
                  <c:v>100.88407087247985</c:v>
                </c:pt>
                <c:pt idx="219">
                  <c:v>101.26117131665299</c:v>
                </c:pt>
                <c:pt idx="220">
                  <c:v>101.81046682351112</c:v>
                </c:pt>
                <c:pt idx="221">
                  <c:v>102.09058042877996</c:v>
                </c:pt>
                <c:pt idx="222">
                  <c:v>102.65150901831335</c:v>
                </c:pt>
                <c:pt idx="223">
                  <c:v>103.65793611993107</c:v>
                </c:pt>
                <c:pt idx="224">
                  <c:v>104.0518745524307</c:v>
                </c:pt>
                <c:pt idx="225">
                  <c:v>104.13515791294029</c:v>
                </c:pt>
                <c:pt idx="226">
                  <c:v>104.05714695489942</c:v>
                </c:pt>
                <c:pt idx="227">
                  <c:v>104.21593462653279</c:v>
                </c:pt>
                <c:pt idx="228">
                  <c:v>104.07949368923317</c:v>
                </c:pt>
                <c:pt idx="229">
                  <c:v>103.99144406947805</c:v>
                </c:pt>
                <c:pt idx="230">
                  <c:v>104.08095206586398</c:v>
                </c:pt>
                <c:pt idx="231">
                  <c:v>104.26658550998124</c:v>
                </c:pt>
                <c:pt idx="232">
                  <c:v>104.65057456470655</c:v>
                </c:pt>
                <c:pt idx="233">
                  <c:v>105.04180061999978</c:v>
                </c:pt>
                <c:pt idx="234">
                  <c:v>105.50954724766078</c:v>
                </c:pt>
                <c:pt idx="235">
                  <c:v>105.46273860050259</c:v>
                </c:pt>
                <c:pt idx="236">
                  <c:v>105.71866719019812</c:v>
                </c:pt>
                <c:pt idx="237">
                  <c:v>106.05417671310823</c:v>
                </c:pt>
                <c:pt idx="238">
                  <c:v>106.22538515026166</c:v>
                </c:pt>
                <c:pt idx="239">
                  <c:v>106.38926568027493</c:v>
                </c:pt>
                <c:pt idx="240">
                  <c:v>106.53415376536539</c:v>
                </c:pt>
                <c:pt idx="241">
                  <c:v>107.2063724611041</c:v>
                </c:pt>
                <c:pt idx="242">
                  <c:v>107.53460499861991</c:v>
                </c:pt>
                <c:pt idx="243">
                  <c:v>107.63160685560369</c:v>
                </c:pt>
                <c:pt idx="244">
                  <c:v>107.89021030985866</c:v>
                </c:pt>
                <c:pt idx="245">
                  <c:v>108.21848468017889</c:v>
                </c:pt>
                <c:pt idx="246">
                  <c:v>108.13122432306099</c:v>
                </c:pt>
                <c:pt idx="247">
                  <c:v>108.02139683623363</c:v>
                </c:pt>
                <c:pt idx="248">
                  <c:v>108.62399499659723</c:v>
                </c:pt>
                <c:pt idx="249">
                  <c:v>108.88487238398352</c:v>
                </c:pt>
                <c:pt idx="250">
                  <c:v>108.98294503293253</c:v>
                </c:pt>
                <c:pt idx="251">
                  <c:v>109.37503629788171</c:v>
                </c:pt>
                <c:pt idx="252">
                  <c:v>109.67566030469504</c:v>
                </c:pt>
                <c:pt idx="253">
                  <c:v>109.91522780311134</c:v>
                </c:pt>
                <c:pt idx="254">
                  <c:v>109.81470265503501</c:v>
                </c:pt>
                <c:pt idx="255">
                  <c:v>109.96464456593158</c:v>
                </c:pt>
                <c:pt idx="256">
                  <c:v>109.99277215016457</c:v>
                </c:pt>
                <c:pt idx="257">
                  <c:v>110.10609198204749</c:v>
                </c:pt>
                <c:pt idx="258">
                  <c:v>110.41829996087048</c:v>
                </c:pt>
                <c:pt idx="259">
                  <c:v>110.87771512779582</c:v>
                </c:pt>
                <c:pt idx="260">
                  <c:v>111.02701539481163</c:v>
                </c:pt>
                <c:pt idx="261">
                  <c:v>111.36295579443099</c:v>
                </c:pt>
                <c:pt idx="262">
                  <c:v>112.08909090208027</c:v>
                </c:pt>
                <c:pt idx="263">
                  <c:v>112.45815611515735</c:v>
                </c:pt>
                <c:pt idx="264">
                  <c:v>112.6113549089425</c:v>
                </c:pt>
                <c:pt idx="265">
                  <c:v>112.51086398395928</c:v>
                </c:pt>
                <c:pt idx="266">
                  <c:v>112.91309238083377</c:v>
                </c:pt>
                <c:pt idx="267">
                  <c:v>112.92080172341896</c:v>
                </c:pt>
                <c:pt idx="268">
                  <c:v>112.94583006483865</c:v>
                </c:pt>
                <c:pt idx="269">
                  <c:v>113.12370235029776</c:v>
                </c:pt>
                <c:pt idx="270">
                  <c:v>113.46525492212871</c:v>
                </c:pt>
                <c:pt idx="271">
                  <c:v>113.78893493898445</c:v>
                </c:pt>
                <c:pt idx="272">
                  <c:v>114.02067348413001</c:v>
                </c:pt>
                <c:pt idx="273">
                  <c:v>114.39873605162344</c:v>
                </c:pt>
                <c:pt idx="274">
                  <c:v>114.7058540049283</c:v>
                </c:pt>
                <c:pt idx="275">
                  <c:v>114.90861317345447</c:v>
                </c:pt>
                <c:pt idx="276">
                  <c:v>115.26496654825982</c:v>
                </c:pt>
                <c:pt idx="277">
                  <c:v>115.39845324199783</c:v>
                </c:pt>
                <c:pt idx="278">
                  <c:v>115.54379660290917</c:v>
                </c:pt>
                <c:pt idx="279">
                  <c:v>115.99491481318542</c:v>
                </c:pt>
                <c:pt idx="280">
                  <c:v>115.96206383828391</c:v>
                </c:pt>
                <c:pt idx="281">
                  <c:v>116.09719204362221</c:v>
                </c:pt>
                <c:pt idx="282">
                  <c:v>116.19848778817502</c:v>
                </c:pt>
                <c:pt idx="283">
                  <c:v>116.59554806490576</c:v>
                </c:pt>
                <c:pt idx="284">
                  <c:v>116.65188749902899</c:v>
                </c:pt>
                <c:pt idx="285">
                  <c:v>116.75449159639415</c:v>
                </c:pt>
                <c:pt idx="286">
                  <c:v>117.39191464210074</c:v>
                </c:pt>
                <c:pt idx="287">
                  <c:v>117.77692289342964</c:v>
                </c:pt>
                <c:pt idx="288">
                  <c:v>118.40765125152591</c:v>
                </c:pt>
                <c:pt idx="289">
                  <c:v>118.78594404889789</c:v>
                </c:pt>
                <c:pt idx="290">
                  <c:v>119.3720273203778</c:v>
                </c:pt>
                <c:pt idx="291">
                  <c:v>119.5349930230541</c:v>
                </c:pt>
                <c:pt idx="292">
                  <c:v>119.55404948842163</c:v>
                </c:pt>
                <c:pt idx="293">
                  <c:v>119.47217270259736</c:v>
                </c:pt>
                <c:pt idx="294">
                  <c:v>119.49569433572984</c:v>
                </c:pt>
                <c:pt idx="295">
                  <c:v>119.95430900052718</c:v>
                </c:pt>
                <c:pt idx="296">
                  <c:v>119.97097351424799</c:v>
                </c:pt>
                <c:pt idx="297">
                  <c:v>120.38275987635507</c:v>
                </c:pt>
                <c:pt idx="298">
                  <c:v>120.65201465535075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0C-4EFD-97D5-BE830D363F14}"/>
            </c:ext>
          </c:extLst>
        </c:ser>
        <c:ser>
          <c:idx val="1"/>
          <c:order val="1"/>
          <c:tx>
            <c:v>Turning Points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f>Data!$A$2:$A$300</c:f>
              <c:numCache>
                <c:formatCode>[$-409]mmm\-yy;@</c:formatCode>
                <c:ptCount val="299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  <c:pt idx="274">
                  <c:v>42704</c:v>
                </c:pt>
                <c:pt idx="275">
                  <c:v>42735</c:v>
                </c:pt>
                <c:pt idx="276">
                  <c:v>42766</c:v>
                </c:pt>
                <c:pt idx="277">
                  <c:v>42794</c:v>
                </c:pt>
                <c:pt idx="278">
                  <c:v>42825</c:v>
                </c:pt>
                <c:pt idx="279">
                  <c:v>42855</c:v>
                </c:pt>
                <c:pt idx="280">
                  <c:v>42886</c:v>
                </c:pt>
                <c:pt idx="281">
                  <c:v>42916</c:v>
                </c:pt>
                <c:pt idx="282">
                  <c:v>42947</c:v>
                </c:pt>
                <c:pt idx="283">
                  <c:v>42978</c:v>
                </c:pt>
                <c:pt idx="284">
                  <c:v>43008</c:v>
                </c:pt>
                <c:pt idx="285">
                  <c:v>43039</c:v>
                </c:pt>
                <c:pt idx="286">
                  <c:v>43069</c:v>
                </c:pt>
                <c:pt idx="287">
                  <c:v>43100</c:v>
                </c:pt>
                <c:pt idx="288">
                  <c:v>43131</c:v>
                </c:pt>
                <c:pt idx="289">
                  <c:v>43159</c:v>
                </c:pt>
                <c:pt idx="290">
                  <c:v>43190</c:v>
                </c:pt>
                <c:pt idx="291">
                  <c:v>43220</c:v>
                </c:pt>
                <c:pt idx="292">
                  <c:v>43251</c:v>
                </c:pt>
                <c:pt idx="293">
                  <c:v>43281</c:v>
                </c:pt>
                <c:pt idx="294">
                  <c:v>43312</c:v>
                </c:pt>
                <c:pt idx="295">
                  <c:v>43343</c:v>
                </c:pt>
                <c:pt idx="296">
                  <c:v>43373</c:v>
                </c:pt>
                <c:pt idx="297">
                  <c:v>43404</c:v>
                </c:pt>
                <c:pt idx="298">
                  <c:v>43434</c:v>
                </c:pt>
              </c:numCache>
            </c:numRef>
          </c:cat>
          <c:val>
            <c:numRef>
              <c:f>Data!$D$2:$D$300</c:f>
              <c:numCache>
                <c:formatCode>0.0</c:formatCode>
                <c:ptCount val="299"/>
                <c:pt idx="26">
                  <c:v>58.446948342441885</c:v>
                </c:pt>
                <c:pt idx="64">
                  <c:v>61.682255148793089</c:v>
                </c:pt>
                <c:pt idx="81">
                  <c:v>71.16460073276069</c:v>
                </c:pt>
                <c:pt idx="115">
                  <c:v>65.689796500638039</c:v>
                </c:pt>
                <c:pt idx="179">
                  <c:v>91.132908782248151</c:v>
                </c:pt>
                <c:pt idx="197">
                  <c:v>96.751912459920177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0C-4EFD-97D5-BE830D363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604232"/>
        <c:axId val="430606976"/>
      </c:lineChart>
      <c:dateAx>
        <c:axId val="430604232"/>
        <c:scaling>
          <c:orientation val="minMax"/>
          <c:max val="43435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30606976"/>
        <c:crosses val="autoZero"/>
        <c:auto val="1"/>
        <c:lblOffset val="100"/>
        <c:baseTimeUnit val="months"/>
        <c:majorUnit val="6"/>
        <c:majorTimeUnit val="months"/>
      </c:dateAx>
      <c:valAx>
        <c:axId val="43060697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30604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217213114754101"/>
          <c:y val="0.94923911969162855"/>
          <c:w val="0.33196721311475408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0.16147</cdr:x>
      <cdr:y>0.1935</cdr:y>
    </cdr:from>
    <cdr:to>
      <cdr:x>0.40761</cdr:x>
      <cdr:y>0.23358</cdr:y>
    </cdr:to>
    <cdr:sp macro="" textlink="">
      <cdr:nvSpPr>
        <cdr:cNvPr id="2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2583" y="1175885"/>
          <a:ext cx="2290561" cy="243564"/>
        </a:xfrm>
        <a:prstGeom xmlns:a="http://schemas.openxmlformats.org/drawingml/2006/main" prst="wedgeRectCallout">
          <a:avLst>
            <a:gd name="adj1" fmla="val -66712"/>
            <a:gd name="adj2" fmla="val 108961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World Financial Crisis - Dec </a:t>
          </a: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2008</a:t>
          </a:r>
        </a:p>
      </cdr:txBody>
    </cdr:sp>
  </cdr:relSizeAnchor>
  <cdr:relSizeAnchor xmlns:cdr="http://schemas.openxmlformats.org/drawingml/2006/chartDrawing">
    <cdr:from>
      <cdr:x>0.59339</cdr:x>
      <cdr:y>0.60568</cdr:y>
    </cdr:from>
    <cdr:to>
      <cdr:x>0.80602</cdr:x>
      <cdr:y>0.63765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2035" y="3680691"/>
          <a:ext cx="1978719" cy="194280"/>
        </a:xfrm>
        <a:prstGeom xmlns:a="http://schemas.openxmlformats.org/drawingml/2006/main" prst="wedgeRectCallout">
          <a:avLst>
            <a:gd name="adj1" fmla="val -208104"/>
            <a:gd name="adj2" fmla="val -12749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Current Cycle - Jun </a:t>
          </a: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2010</a:t>
          </a: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0.0057</cdr:x>
      <cdr:y>0.9451</cdr:y>
    </cdr:from>
    <cdr:to>
      <cdr:x>0.23727</cdr:x>
      <cdr:y>0.99687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3015" y="5737300"/>
          <a:ext cx="2152767" cy="314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Prof. Rafi Melnick, The Interdisciplinary Center Herzliya </a:t>
          </a:r>
          <a:endParaRPr lang="en-US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0.30603</cdr:x>
      <cdr:y>0.30659</cdr:y>
    </cdr:from>
    <cdr:to>
      <cdr:x>0.573</cdr:x>
      <cdr:y>0.3577</cdr:y>
    </cdr:to>
    <cdr:sp macro="" textlink="">
      <cdr:nvSpPr>
        <cdr:cNvPr id="2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7892" y="1863132"/>
          <a:ext cx="2484403" cy="310593"/>
        </a:xfrm>
        <a:prstGeom xmlns:a="http://schemas.openxmlformats.org/drawingml/2006/main" prst="wedgeRectCallout">
          <a:avLst>
            <a:gd name="adj1" fmla="val 66315"/>
            <a:gd name="adj2" fmla="val 31351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World Financial Crisis - Dec 2008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0.77639</cdr:x>
      <cdr:y>0.54114</cdr:y>
    </cdr:from>
    <cdr:to>
      <cdr:x>0.99316</cdr:x>
      <cdr:y>0.57325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25027" y="3288481"/>
          <a:ext cx="2017245" cy="195131"/>
        </a:xfrm>
        <a:prstGeom xmlns:a="http://schemas.openxmlformats.org/drawingml/2006/main" prst="wedgeRectCallout">
          <a:avLst>
            <a:gd name="adj1" fmla="val -94805"/>
            <a:gd name="adj2" fmla="val -32474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Current Cycle - Jun 2010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0.00434</cdr:x>
      <cdr:y>0.9451</cdr:y>
    </cdr:from>
    <cdr:to>
      <cdr:x>0.23591</cdr:x>
      <cdr:y>0.99687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0355" y="5737301"/>
          <a:ext cx="2152767" cy="314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Prof. Rafi Melnick, The Interdisciplinary Center Herzliya </a:t>
          </a:r>
          <a:endParaRPr lang="en-US">
            <a:effectLst/>
          </a:endParaRPr>
        </a:p>
      </cdr:txBody>
    </cdr:sp>
  </cdr:relSizeAnchor>
  <cdr:relSizeAnchor xmlns:cdr="http://schemas.openxmlformats.org/drawingml/2006/chartDrawing">
    <cdr:from>
      <cdr:x>0.60498</cdr:x>
      <cdr:y>0.75574</cdr:y>
    </cdr:from>
    <cdr:to>
      <cdr:x>0.85166</cdr:x>
      <cdr:y>0.7881</cdr:y>
    </cdr:to>
    <cdr:sp macro="" textlink="">
      <cdr:nvSpPr>
        <cdr:cNvPr id="7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9899" y="4592594"/>
          <a:ext cx="2295585" cy="196650"/>
        </a:xfrm>
        <a:prstGeom xmlns:a="http://schemas.openxmlformats.org/drawingml/2006/main" prst="wedgeRectCallout">
          <a:avLst>
            <a:gd name="adj1" fmla="val -121648"/>
            <a:gd name="adj2" fmla="val -15255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Growth and Recovery - Aug 2003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0.07446</cdr:x>
      <cdr:y>0.33922</cdr:y>
    </cdr:from>
    <cdr:to>
      <cdr:x>0.25546</cdr:x>
      <cdr:y>0.37343</cdr:y>
    </cdr:to>
    <cdr:sp macro="" textlink="">
      <cdr:nvSpPr>
        <cdr:cNvPr id="8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2919" y="2061423"/>
          <a:ext cx="1684373" cy="207892"/>
        </a:xfrm>
        <a:prstGeom xmlns:a="http://schemas.openxmlformats.org/drawingml/2006/main" prst="wedgeRectCallout">
          <a:avLst>
            <a:gd name="adj1" fmla="val 82067"/>
            <a:gd name="adj2" fmla="val 87954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Big Crisis - Oct 2000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0.36379</cdr:x>
      <cdr:y>0.80696</cdr:y>
    </cdr:from>
    <cdr:to>
      <cdr:x>0.59905</cdr:x>
      <cdr:y>0.83765</cdr:y>
    </cdr:to>
    <cdr:sp macro="" textlink="">
      <cdr:nvSpPr>
        <cdr:cNvPr id="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85402" y="4903856"/>
          <a:ext cx="2189312" cy="186501"/>
        </a:xfrm>
        <a:prstGeom xmlns:a="http://schemas.openxmlformats.org/drawingml/2006/main" prst="wedgeRectCallout">
          <a:avLst>
            <a:gd name="adj1" fmla="val -87602"/>
            <a:gd name="adj2" fmla="val -21495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High Tech Boom - May 1999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0.00308</cdr:x>
      <cdr:y>0.54023</cdr:y>
    </cdr:from>
    <cdr:to>
      <cdr:x>0.22625</cdr:x>
      <cdr:y>0.58052</cdr:y>
    </cdr:to>
    <cdr:sp macro="" textlink="">
      <cdr:nvSpPr>
        <cdr:cNvPr id="10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629" y="3282941"/>
          <a:ext cx="2076804" cy="244840"/>
        </a:xfrm>
        <a:prstGeom xmlns:a="http://schemas.openxmlformats.org/drawingml/2006/main" prst="wedgeRectCallout">
          <a:avLst>
            <a:gd name="adj1" fmla="val 14597"/>
            <a:gd name="adj2" fmla="val 54823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Monetary Restraint - Mar</a:t>
          </a: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1996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clip" wrap="square" lIns="28800" tIns="22860" rIns="27432" bIns="22860" anchor="ctr" anchorCtr="1" upright="1">
        <a:spAutoFit/>
      </a:bodyPr>
      <a:lstStyle>
        <a:defPPr algn="r" rtl="1">
          <a:defRPr sz="1050" b="0" i="0" u="none" strike="noStrike" baseline="0">
            <a:solidFill>
              <a:srgbClr val="000000"/>
            </a:solidFill>
            <a:latin typeface="Arial"/>
            <a:cs typeface="Arial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I13" sqref="I13"/>
    </sheetView>
  </sheetViews>
  <sheetFormatPr defaultRowHeight="12.5" x14ac:dyDescent="0.25"/>
  <cols>
    <col min="2" max="2" width="10.1796875" customWidth="1"/>
    <col min="3" max="3" width="12" customWidth="1"/>
    <col min="4" max="4" width="9.54296875" customWidth="1"/>
    <col min="5" max="5" width="14.26953125" customWidth="1"/>
    <col min="6" max="6" width="11" customWidth="1"/>
    <col min="7" max="7" width="10.54296875" customWidth="1"/>
    <col min="8" max="8" width="10.1796875" bestFit="1" customWidth="1"/>
    <col min="9" max="9" width="16.81640625" bestFit="1" customWidth="1"/>
    <col min="10" max="10" width="14.81640625" customWidth="1"/>
  </cols>
  <sheetData>
    <row r="1" spans="1:10" ht="15.5" x14ac:dyDescent="0.35">
      <c r="A1" s="18"/>
      <c r="B1" s="18"/>
      <c r="C1" s="18"/>
      <c r="D1" s="36">
        <v>43435</v>
      </c>
      <c r="E1" s="18"/>
      <c r="F1" s="18"/>
      <c r="G1" s="18"/>
      <c r="H1" s="47"/>
      <c r="I1" s="47"/>
      <c r="J1" s="47"/>
    </row>
    <row r="2" spans="1:10" ht="23.25" customHeight="1" x14ac:dyDescent="0.5">
      <c r="A2" s="18"/>
      <c r="B2" s="1"/>
      <c r="C2" s="18"/>
      <c r="D2" s="37" t="s">
        <v>3</v>
      </c>
      <c r="E2" s="18"/>
      <c r="F2" s="18"/>
      <c r="G2" s="18"/>
      <c r="H2" s="50"/>
      <c r="I2" s="50"/>
      <c r="J2" s="50"/>
    </row>
    <row r="3" spans="1:10" ht="23" x14ac:dyDescent="0.5">
      <c r="A3" s="19"/>
      <c r="B3" s="19"/>
      <c r="C3" s="20"/>
      <c r="D3" s="38" t="s">
        <v>0</v>
      </c>
      <c r="E3" s="19"/>
      <c r="F3" s="19"/>
      <c r="G3" s="19"/>
      <c r="H3" s="48"/>
      <c r="I3" s="48"/>
      <c r="J3" s="48"/>
    </row>
    <row r="4" spans="1:10" ht="15.5" x14ac:dyDescent="0.35">
      <c r="A4" s="39"/>
      <c r="B4" s="1"/>
      <c r="C4" s="1"/>
      <c r="D4" s="18"/>
      <c r="E4" s="11" t="s">
        <v>4</v>
      </c>
      <c r="F4" s="18"/>
      <c r="G4" s="11"/>
      <c r="H4" s="49"/>
      <c r="I4" s="49"/>
      <c r="J4" s="49"/>
    </row>
    <row r="5" spans="1:10" ht="15.5" x14ac:dyDescent="0.35">
      <c r="A5" s="39"/>
      <c r="B5" s="6"/>
      <c r="C5" s="11" t="s">
        <v>5</v>
      </c>
      <c r="D5" s="18"/>
      <c r="E5" s="11" t="s">
        <v>6</v>
      </c>
      <c r="F5" s="18" t="s">
        <v>7</v>
      </c>
      <c r="G5" s="11" t="s">
        <v>40</v>
      </c>
      <c r="H5" s="6"/>
      <c r="I5" s="6"/>
      <c r="J5" s="6"/>
    </row>
    <row r="6" spans="1:10" ht="15.5" x14ac:dyDescent="0.35">
      <c r="A6" s="39"/>
      <c r="B6" s="11" t="s">
        <v>8</v>
      </c>
      <c r="C6" s="11" t="s">
        <v>9</v>
      </c>
      <c r="D6" s="11" t="s">
        <v>10</v>
      </c>
      <c r="E6" s="11" t="s">
        <v>11</v>
      </c>
      <c r="F6" s="11" t="s">
        <v>12</v>
      </c>
      <c r="G6" s="11" t="s">
        <v>41</v>
      </c>
      <c r="H6" s="10"/>
      <c r="I6" s="9"/>
      <c r="J6" s="9"/>
    </row>
    <row r="7" spans="1:10" x14ac:dyDescent="0.25">
      <c r="A7" s="40" t="s">
        <v>1</v>
      </c>
      <c r="B7" s="40" t="s">
        <v>13</v>
      </c>
      <c r="C7" s="40" t="s">
        <v>14</v>
      </c>
      <c r="D7" s="40" t="s">
        <v>15</v>
      </c>
      <c r="E7" s="40" t="s">
        <v>16</v>
      </c>
      <c r="F7" s="40"/>
      <c r="G7" s="40" t="s">
        <v>17</v>
      </c>
      <c r="H7" s="10"/>
      <c r="I7" s="9"/>
      <c r="J7" s="9"/>
    </row>
    <row r="8" spans="1:10" ht="15.5" x14ac:dyDescent="0.35">
      <c r="A8" s="19"/>
      <c r="B8" s="19"/>
      <c r="C8" s="19"/>
      <c r="D8" s="41" t="s">
        <v>18</v>
      </c>
      <c r="E8" s="19"/>
      <c r="F8" s="19"/>
      <c r="G8" s="19"/>
      <c r="H8" s="10"/>
      <c r="I8" s="9"/>
      <c r="J8" s="9"/>
    </row>
    <row r="9" spans="1:10" x14ac:dyDescent="0.25">
      <c r="A9" s="11">
        <v>2004</v>
      </c>
      <c r="B9" s="21">
        <v>75.099568894047437</v>
      </c>
      <c r="C9" s="21">
        <v>71.923135276160039</v>
      </c>
      <c r="D9" s="21">
        <v>70.374489540751952</v>
      </c>
      <c r="E9" s="21">
        <v>75.500997492804913</v>
      </c>
      <c r="F9" s="21">
        <v>70.663419783839686</v>
      </c>
      <c r="G9" s="21">
        <v>6.7</v>
      </c>
      <c r="H9" s="10"/>
      <c r="I9" s="9"/>
      <c r="J9" s="9"/>
    </row>
    <row r="10" spans="1:10" x14ac:dyDescent="0.25">
      <c r="A10" s="11">
        <v>2005</v>
      </c>
      <c r="B10" s="21">
        <v>78.943292986237765</v>
      </c>
      <c r="C10" s="21">
        <v>78.15572658589322</v>
      </c>
      <c r="D10" s="21">
        <v>73.051721997509915</v>
      </c>
      <c r="E10" s="21">
        <v>78.872022579888224</v>
      </c>
      <c r="F10" s="21">
        <v>74.677499330191267</v>
      </c>
      <c r="G10" s="21">
        <v>5.6805622465353478</v>
      </c>
      <c r="H10" s="10"/>
      <c r="I10" s="9"/>
      <c r="J10" s="9"/>
    </row>
    <row r="11" spans="1:10" x14ac:dyDescent="0.25">
      <c r="A11" s="11">
        <v>2006</v>
      </c>
      <c r="B11" s="21">
        <v>85.170588323962562</v>
      </c>
      <c r="C11" s="21">
        <v>84.975543580726736</v>
      </c>
      <c r="D11" s="21">
        <v>78.363238443393527</v>
      </c>
      <c r="E11" s="21">
        <v>82.788315286351548</v>
      </c>
      <c r="F11" s="21">
        <v>79.926908512504383</v>
      </c>
      <c r="G11" s="21">
        <v>7.0294388931029017</v>
      </c>
      <c r="H11" s="10"/>
      <c r="I11" s="9"/>
      <c r="J11" s="9"/>
    </row>
    <row r="12" spans="1:10" x14ac:dyDescent="0.25">
      <c r="A12" s="11">
        <v>2007</v>
      </c>
      <c r="B12" s="21">
        <v>90.625186536229478</v>
      </c>
      <c r="C12" s="21">
        <v>92.000703004747137</v>
      </c>
      <c r="D12" s="21">
        <v>87.084740865765454</v>
      </c>
      <c r="E12" s="21">
        <v>87.04979625212323</v>
      </c>
      <c r="F12" s="21">
        <v>85.868740022272675</v>
      </c>
      <c r="G12" s="21">
        <v>7.434081488137001</v>
      </c>
      <c r="H12" s="10"/>
      <c r="I12" s="9"/>
      <c r="J12" s="9"/>
    </row>
    <row r="13" spans="1:10" x14ac:dyDescent="0.25">
      <c r="A13" s="11">
        <v>2008</v>
      </c>
      <c r="B13" s="21">
        <v>96.044768695075447</v>
      </c>
      <c r="C13" s="21">
        <v>91.726090843656522</v>
      </c>
      <c r="D13" s="21">
        <v>89.929364471306727</v>
      </c>
      <c r="E13" s="21">
        <v>90.031938813645553</v>
      </c>
      <c r="F13" s="21">
        <v>90.507244497650689</v>
      </c>
      <c r="G13" s="21">
        <v>5.4018545912923432</v>
      </c>
      <c r="H13" s="10"/>
      <c r="I13" s="9"/>
      <c r="J13" s="9"/>
    </row>
    <row r="14" spans="1:10" x14ac:dyDescent="0.25">
      <c r="A14" s="11">
        <v>2009</v>
      </c>
      <c r="B14" s="21">
        <v>89.906483170286847</v>
      </c>
      <c r="C14" s="21">
        <v>89.09274424069649</v>
      </c>
      <c r="D14" s="21">
        <v>79.361079556940865</v>
      </c>
      <c r="E14" s="21">
        <v>91.227823895552248</v>
      </c>
      <c r="F14" s="21">
        <v>89.136021187985733</v>
      </c>
      <c r="G14" s="21">
        <v>-1.5150425993805894</v>
      </c>
      <c r="H14" s="10"/>
      <c r="I14" s="9"/>
      <c r="J14" s="9"/>
    </row>
    <row r="15" spans="1:10" x14ac:dyDescent="0.25">
      <c r="A15" s="11">
        <v>2010</v>
      </c>
      <c r="B15" s="21">
        <v>97.704526612502079</v>
      </c>
      <c r="C15" s="21">
        <v>96.728036216426389</v>
      </c>
      <c r="D15" s="21">
        <v>92.517190433183984</v>
      </c>
      <c r="E15" s="21">
        <v>96.023161951638244</v>
      </c>
      <c r="F15" s="21">
        <v>95.79774177462491</v>
      </c>
      <c r="G15" s="21">
        <v>7.4736571117413497</v>
      </c>
      <c r="H15" s="10"/>
      <c r="I15" s="9"/>
      <c r="J15" s="9"/>
    </row>
    <row r="16" spans="1:10" x14ac:dyDescent="0.25">
      <c r="A16" s="11">
        <v>2011</v>
      </c>
      <c r="B16" s="21">
        <v>100</v>
      </c>
      <c r="C16" s="21">
        <v>100</v>
      </c>
      <c r="D16" s="21">
        <v>100</v>
      </c>
      <c r="E16" s="21">
        <v>100</v>
      </c>
      <c r="F16" s="21">
        <v>100</v>
      </c>
      <c r="G16" s="21">
        <v>4.386594242755093</v>
      </c>
      <c r="H16" s="10"/>
      <c r="I16" s="9"/>
      <c r="J16" s="9"/>
    </row>
    <row r="17" spans="1:10" x14ac:dyDescent="0.25">
      <c r="A17" s="11">
        <v>2012</v>
      </c>
      <c r="B17" s="21">
        <v>104.55148399933678</v>
      </c>
      <c r="C17" s="21">
        <v>101.60903464587929</v>
      </c>
      <c r="D17" s="21">
        <v>102.05105992025129</v>
      </c>
      <c r="E17" s="21">
        <v>102.22151879328042</v>
      </c>
      <c r="F17" s="21">
        <v>102.52265386444066</v>
      </c>
      <c r="G17" s="21">
        <v>2.5226538644406604</v>
      </c>
      <c r="H17" s="10"/>
      <c r="I17" s="9"/>
      <c r="J17" s="9"/>
    </row>
    <row r="18" spans="1:10" x14ac:dyDescent="0.25">
      <c r="A18" s="11">
        <v>2013</v>
      </c>
      <c r="B18" s="21">
        <v>103.08406566075278</v>
      </c>
      <c r="C18" s="21">
        <v>105.37665166014463</v>
      </c>
      <c r="D18" s="21">
        <v>104.2373272918998</v>
      </c>
      <c r="E18" s="21">
        <v>104.68071493794935</v>
      </c>
      <c r="F18" s="21">
        <v>105.12255259177246</v>
      </c>
      <c r="G18" s="21">
        <v>2.5359260898274227</v>
      </c>
      <c r="H18" s="10"/>
      <c r="I18" s="9"/>
      <c r="J18" s="9"/>
    </row>
    <row r="19" spans="1:10" x14ac:dyDescent="0.25">
      <c r="A19" s="11">
        <v>2014</v>
      </c>
      <c r="B19" s="21">
        <v>104.36909301939976</v>
      </c>
      <c r="C19" s="21">
        <v>107.94028806830404</v>
      </c>
      <c r="D19" s="21">
        <v>108.49611221669453</v>
      </c>
      <c r="E19" s="21">
        <v>106.8004208339978</v>
      </c>
      <c r="F19" s="21">
        <v>108.08624191178504</v>
      </c>
      <c r="G19" s="21">
        <v>2.8192706959101477</v>
      </c>
      <c r="H19" s="10"/>
      <c r="I19" s="9"/>
      <c r="J19" s="9"/>
    </row>
    <row r="20" spans="1:10" x14ac:dyDescent="0.25">
      <c r="A20" s="11">
        <v>2015</v>
      </c>
      <c r="B20" s="21">
        <v>106.25103631238599</v>
      </c>
      <c r="C20" s="21">
        <v>113.84282916739743</v>
      </c>
      <c r="D20" s="21">
        <v>113.79239994555384</v>
      </c>
      <c r="E20" s="21">
        <v>108.99459129920159</v>
      </c>
      <c r="F20" s="21">
        <v>110.64186106301099</v>
      </c>
      <c r="G20" s="21">
        <v>2.3644259491524711</v>
      </c>
      <c r="H20" s="11"/>
      <c r="I20" s="9"/>
      <c r="J20" s="9"/>
    </row>
    <row r="21" spans="1:10" x14ac:dyDescent="0.25">
      <c r="A21" s="11">
        <v>2016</v>
      </c>
      <c r="B21" s="21">
        <v>106.12667882606533</v>
      </c>
      <c r="C21" s="21">
        <v>119.98708681328918</v>
      </c>
      <c r="D21" s="21">
        <v>122.1157050786249</v>
      </c>
      <c r="E21" s="21">
        <v>112.49564272252945</v>
      </c>
      <c r="F21" s="21">
        <v>113.5261426656284</v>
      </c>
      <c r="G21" s="21">
        <v>2.6068628771300117</v>
      </c>
      <c r="H21" s="11"/>
      <c r="I21" s="9"/>
      <c r="J21" s="9"/>
    </row>
    <row r="22" spans="1:10" x14ac:dyDescent="0.25">
      <c r="A22" s="40">
        <v>2017</v>
      </c>
      <c r="B22" s="17">
        <v>108.99072739563533</v>
      </c>
      <c r="C22" s="17">
        <v>126.17824672018966</v>
      </c>
      <c r="D22" s="17">
        <v>122.85595324735516</v>
      </c>
      <c r="E22" s="17">
        <v>114.95422287510941</v>
      </c>
      <c r="F22" s="17">
        <v>116.46448390952453</v>
      </c>
      <c r="G22" s="17">
        <v>2.5882507543222966</v>
      </c>
      <c r="H22" s="11"/>
      <c r="I22" s="9"/>
      <c r="J22" s="9"/>
    </row>
    <row r="23" spans="1:10" ht="15.5" x14ac:dyDescent="0.35">
      <c r="A23" s="42"/>
      <c r="B23" s="31"/>
      <c r="C23" s="31"/>
      <c r="D23" s="32" t="s">
        <v>19</v>
      </c>
      <c r="E23" s="31"/>
      <c r="F23" s="31"/>
      <c r="G23" s="31"/>
      <c r="H23" s="11"/>
      <c r="I23" s="9"/>
      <c r="J23" s="9"/>
    </row>
    <row r="24" spans="1:10" x14ac:dyDescent="0.25">
      <c r="A24" s="10" t="s">
        <v>43</v>
      </c>
      <c r="B24" s="21">
        <v>105.88625435251203</v>
      </c>
      <c r="C24" s="21">
        <v>123.14898235401614</v>
      </c>
      <c r="D24" s="21">
        <v>119.68949291567215</v>
      </c>
      <c r="E24" s="21">
        <v>2412.5173827846679</v>
      </c>
      <c r="F24" s="21">
        <v>115.40240546438896</v>
      </c>
      <c r="G24" s="21">
        <v>0.7</v>
      </c>
      <c r="H24" s="11"/>
      <c r="I24" s="9"/>
      <c r="J24" s="9"/>
    </row>
    <row r="25" spans="1:10" x14ac:dyDescent="0.25">
      <c r="A25" s="10" t="s">
        <v>45</v>
      </c>
      <c r="B25" s="21">
        <v>109.83253191842148</v>
      </c>
      <c r="C25" s="21">
        <v>124.61526395873503</v>
      </c>
      <c r="D25" s="21">
        <v>123.20305139211652</v>
      </c>
      <c r="E25" s="21">
        <v>2410.6277791032498</v>
      </c>
      <c r="F25" s="21">
        <v>116.01805689836387</v>
      </c>
      <c r="G25" s="21">
        <v>0.53348232343812807</v>
      </c>
      <c r="H25" s="11"/>
      <c r="I25" s="9"/>
      <c r="J25" s="9"/>
    </row>
    <row r="26" spans="1:10" x14ac:dyDescent="0.25">
      <c r="A26" s="10" t="s">
        <v>46</v>
      </c>
      <c r="B26" s="21">
        <v>107.74332614823412</v>
      </c>
      <c r="C26" s="21">
        <v>126.76159503394922</v>
      </c>
      <c r="D26" s="21">
        <v>121.6226707823261</v>
      </c>
      <c r="E26" s="21">
        <v>2427.182252028008</v>
      </c>
      <c r="F26" s="21">
        <v>116.48197445070328</v>
      </c>
      <c r="G26" s="21">
        <v>0.39986668001672498</v>
      </c>
      <c r="H26" s="11"/>
      <c r="I26" s="9"/>
      <c r="J26" s="9"/>
    </row>
    <row r="27" spans="1:10" x14ac:dyDescent="0.25">
      <c r="A27" s="10" t="s">
        <v>47</v>
      </c>
      <c r="B27" s="21">
        <v>109.36826396949095</v>
      </c>
      <c r="C27" s="21">
        <v>128.84255824377348</v>
      </c>
      <c r="D27" s="21">
        <v>128.05915387925634</v>
      </c>
      <c r="E27" s="21">
        <v>2437.5416691035339</v>
      </c>
      <c r="F27" s="21">
        <v>117.30777637730819</v>
      </c>
      <c r="G27" s="21">
        <v>0.70895254866614188</v>
      </c>
      <c r="H27" s="11"/>
      <c r="I27" s="9"/>
      <c r="J27" s="9"/>
    </row>
    <row r="28" spans="1:10" x14ac:dyDescent="0.25">
      <c r="A28" s="10" t="s">
        <v>48</v>
      </c>
      <c r="B28" s="21">
        <v>114.707345382192</v>
      </c>
      <c r="C28" s="21">
        <v>130.27836050119876</v>
      </c>
      <c r="D28" s="21">
        <v>130.29135114911398</v>
      </c>
      <c r="E28" s="21">
        <v>2459.5084867075343</v>
      </c>
      <c r="F28" s="21">
        <v>118.85520754026722</v>
      </c>
      <c r="G28" s="21">
        <v>1.3191207017528628</v>
      </c>
      <c r="H28" s="10"/>
      <c r="I28" s="9"/>
      <c r="J28" s="9"/>
    </row>
    <row r="29" spans="1:10" x14ac:dyDescent="0.25">
      <c r="A29" s="10" t="s">
        <v>51</v>
      </c>
      <c r="B29" s="21">
        <v>111.19217376886088</v>
      </c>
      <c r="C29" s="21">
        <v>128.88893411086366</v>
      </c>
      <c r="D29" s="21">
        <v>131.25789045464435</v>
      </c>
      <c r="E29" s="21">
        <v>2459.1836769320175</v>
      </c>
      <c r="F29" s="21">
        <v>119.5204050713577</v>
      </c>
      <c r="G29" s="21">
        <v>0.55967049728562479</v>
      </c>
      <c r="H29" s="11"/>
      <c r="I29" s="9"/>
      <c r="J29" s="9"/>
    </row>
    <row r="30" spans="1:10" x14ac:dyDescent="0.25">
      <c r="A30" s="46" t="s">
        <v>52</v>
      </c>
      <c r="B30" s="17">
        <v>113.48035151716134</v>
      </c>
      <c r="C30" s="17">
        <v>130.55209074540204</v>
      </c>
      <c r="D30" s="17">
        <v>134.67393955567044</v>
      </c>
      <c r="E30" s="17">
        <v>2450.9449962462722</v>
      </c>
      <c r="F30" s="17">
        <v>119.80699228350167</v>
      </c>
      <c r="G30" s="17">
        <v>0.23978099134860376</v>
      </c>
      <c r="H30" s="11"/>
      <c r="I30" s="9"/>
      <c r="J30" s="9"/>
    </row>
    <row r="31" spans="1:10" ht="15.5" x14ac:dyDescent="0.35">
      <c r="A31" s="31"/>
      <c r="B31" s="31"/>
      <c r="C31" s="31"/>
      <c r="D31" s="32" t="s">
        <v>20</v>
      </c>
      <c r="E31" s="31"/>
      <c r="F31" s="31"/>
      <c r="G31" s="31"/>
      <c r="H31" s="11"/>
      <c r="I31" s="9"/>
      <c r="J31" s="9"/>
    </row>
    <row r="32" spans="1:10" x14ac:dyDescent="0.25">
      <c r="A32" s="43">
        <v>42918</v>
      </c>
      <c r="B32" s="21">
        <v>107.74332614823412</v>
      </c>
      <c r="C32" s="21">
        <v>127.01288362748558</v>
      </c>
      <c r="D32" s="21">
        <v>119.04951646475848</v>
      </c>
      <c r="E32" s="24">
        <v>2424.36158681288</v>
      </c>
      <c r="F32" s="21">
        <v>116.19848778817503</v>
      </c>
      <c r="G32" s="21">
        <v>0.1</v>
      </c>
      <c r="H32" s="10"/>
      <c r="I32" s="9"/>
      <c r="J32" s="9"/>
    </row>
    <row r="33" spans="1:10" x14ac:dyDescent="0.25">
      <c r="A33" s="43">
        <v>42949</v>
      </c>
      <c r="B33" s="21">
        <v>106.74846625766872</v>
      </c>
      <c r="C33" s="21">
        <v>127.80403899386603</v>
      </c>
      <c r="D33" s="21">
        <v>125.23328794759256</v>
      </c>
      <c r="E33" s="24">
        <v>2418.1510783003587</v>
      </c>
      <c r="F33" s="21">
        <v>116.59554806490577</v>
      </c>
      <c r="G33" s="21">
        <v>0.34170864379454713</v>
      </c>
      <c r="H33" s="10"/>
      <c r="I33" s="9"/>
      <c r="J33" s="9"/>
    </row>
    <row r="34" spans="1:10" x14ac:dyDescent="0.25">
      <c r="A34" s="43">
        <v>42980</v>
      </c>
      <c r="B34" s="21">
        <v>108.73818603879954</v>
      </c>
      <c r="C34" s="21">
        <v>125.46786248049611</v>
      </c>
      <c r="D34" s="21">
        <v>120.58520793462726</v>
      </c>
      <c r="E34" s="24">
        <v>2439.0340909707861</v>
      </c>
      <c r="F34" s="21">
        <v>116.65188749902899</v>
      </c>
      <c r="G34" s="21">
        <v>4.8320399070345132E-2</v>
      </c>
      <c r="H34" s="10"/>
      <c r="I34" s="9"/>
      <c r="J34" s="9"/>
    </row>
    <row r="35" spans="1:10" x14ac:dyDescent="0.25">
      <c r="A35" s="43">
        <v>43010</v>
      </c>
      <c r="B35" s="21">
        <v>108.53921406068645</v>
      </c>
      <c r="C35" s="21">
        <v>127.79033847021549</v>
      </c>
      <c r="D35" s="21">
        <v>124.98838410227249</v>
      </c>
      <c r="E35" s="24">
        <v>2431.5871136339201</v>
      </c>
      <c r="F35" s="21">
        <v>116.75449159639417</v>
      </c>
      <c r="G35" s="21">
        <v>8.7957511502789743E-2</v>
      </c>
      <c r="H35" s="10"/>
      <c r="I35" s="9"/>
      <c r="J35" s="9"/>
    </row>
    <row r="36" spans="1:10" x14ac:dyDescent="0.25">
      <c r="A36" s="43">
        <v>43041</v>
      </c>
      <c r="B36" s="21">
        <v>110.03150389653457</v>
      </c>
      <c r="C36" s="21">
        <v>129.54354591545123</v>
      </c>
      <c r="D36" s="21">
        <v>127.56720736983553</v>
      </c>
      <c r="E36" s="24">
        <v>2442.586913776011</v>
      </c>
      <c r="F36" s="21">
        <v>117.39191464210077</v>
      </c>
      <c r="G36" s="21">
        <v>0.54595162634949457</v>
      </c>
      <c r="H36" s="10"/>
      <c r="I36" s="9"/>
      <c r="J36" s="9"/>
    </row>
    <row r="37" spans="1:10" x14ac:dyDescent="0.25">
      <c r="A37" s="43">
        <v>43071</v>
      </c>
      <c r="B37" s="21">
        <v>109.53407395125186</v>
      </c>
      <c r="C37" s="21">
        <v>129.19379034565375</v>
      </c>
      <c r="D37" s="21">
        <v>131.62187016566105</v>
      </c>
      <c r="E37" s="24">
        <v>2438.450979900671</v>
      </c>
      <c r="F37" s="21">
        <v>117.77692289342967</v>
      </c>
      <c r="G37" s="21">
        <v>0.32796828683021584</v>
      </c>
      <c r="H37" s="10"/>
      <c r="I37" s="9"/>
      <c r="J37" s="9"/>
    </row>
    <row r="38" spans="1:10" x14ac:dyDescent="0.25">
      <c r="A38" s="43">
        <v>43102</v>
      </c>
      <c r="B38" s="21">
        <v>118.38832697728404</v>
      </c>
      <c r="C38" s="21">
        <v>130.21200859104408</v>
      </c>
      <c r="D38" s="21">
        <v>119.40428530750393</v>
      </c>
      <c r="E38" s="24">
        <v>2455.8291619305087</v>
      </c>
      <c r="F38" s="21">
        <v>118.40765125152592</v>
      </c>
      <c r="G38" s="21">
        <v>0.53552796473292918</v>
      </c>
      <c r="H38" s="10"/>
      <c r="I38" s="9"/>
      <c r="J38" s="9"/>
    </row>
    <row r="39" spans="1:10" ht="13" x14ac:dyDescent="0.3">
      <c r="A39" s="43">
        <v>43132</v>
      </c>
      <c r="B39" s="21">
        <v>112.91659757917427</v>
      </c>
      <c r="C39" s="21">
        <v>128.97220762745602</v>
      </c>
      <c r="D39" s="21">
        <v>140.72247539524841</v>
      </c>
      <c r="E39" s="24">
        <v>2462.4216006879533</v>
      </c>
      <c r="F39" s="21">
        <v>118.7859440488979</v>
      </c>
      <c r="G39" s="21">
        <v>0.31948340615961524</v>
      </c>
      <c r="H39" s="7"/>
      <c r="I39" s="2"/>
      <c r="J39" s="2"/>
    </row>
    <row r="40" spans="1:10" ht="13" x14ac:dyDescent="0.3">
      <c r="A40" s="43">
        <v>43162</v>
      </c>
      <c r="B40" s="21">
        <v>112.81711159011773</v>
      </c>
      <c r="C40" s="21">
        <v>131.65086528509619</v>
      </c>
      <c r="D40" s="21">
        <v>130.74729274458957</v>
      </c>
      <c r="E40" s="24">
        <v>2460.2746975041405</v>
      </c>
      <c r="F40" s="21">
        <v>119.37202732037781</v>
      </c>
      <c r="G40" s="21">
        <v>0.49339446360643358</v>
      </c>
      <c r="H40" s="2"/>
      <c r="I40" s="2"/>
      <c r="J40" s="2"/>
    </row>
    <row r="41" spans="1:10" x14ac:dyDescent="0.25">
      <c r="A41" s="43">
        <v>43192</v>
      </c>
      <c r="B41" s="21">
        <v>113.11556955728734</v>
      </c>
      <c r="C41" s="21">
        <v>127.63956007846761</v>
      </c>
      <c r="D41" s="21">
        <v>131.11746876546323</v>
      </c>
      <c r="E41" s="24">
        <v>2461.5245471642015</v>
      </c>
      <c r="F41" s="21">
        <v>119.53499302305413</v>
      </c>
      <c r="G41" s="21">
        <v>0.13651917147972092</v>
      </c>
      <c r="H41" s="1"/>
      <c r="I41" s="1"/>
      <c r="J41" s="1"/>
    </row>
    <row r="42" spans="1:10" x14ac:dyDescent="0.25">
      <c r="A42" s="43">
        <v>43222</v>
      </c>
      <c r="B42" s="21">
        <v>110.03150389653457</v>
      </c>
      <c r="C42" s="21">
        <v>130.77820826741967</v>
      </c>
      <c r="D42" s="21">
        <v>132.54779540045786</v>
      </c>
      <c r="E42" s="24">
        <v>2463.4411093735084</v>
      </c>
      <c r="F42" s="21">
        <v>119.55404948842163</v>
      </c>
      <c r="G42" s="21">
        <v>1.5942164621041144E-2</v>
      </c>
    </row>
    <row r="43" spans="1:10" x14ac:dyDescent="0.25">
      <c r="A43" s="43">
        <v>43252</v>
      </c>
      <c r="B43" s="21">
        <v>110.42944785276075</v>
      </c>
      <c r="C43" s="21">
        <v>128.24903398670372</v>
      </c>
      <c r="D43" s="21">
        <v>130.10840719801195</v>
      </c>
      <c r="E43" s="24">
        <v>2452.5853742583422</v>
      </c>
      <c r="F43" s="21">
        <v>119.47217270259738</v>
      </c>
      <c r="G43" s="21">
        <v>-6.8485163132991911E-2</v>
      </c>
    </row>
    <row r="44" spans="1:10" x14ac:dyDescent="0.25">
      <c r="A44" s="43">
        <v>43282</v>
      </c>
      <c r="B44" s="21">
        <v>112.31968164483503</v>
      </c>
      <c r="C44" s="21">
        <v>130.65361280677931</v>
      </c>
      <c r="D44" s="21">
        <v>133.02763067870561</v>
      </c>
      <c r="E44" s="24">
        <v>2457.3660441586699</v>
      </c>
      <c r="F44" s="21">
        <v>119.49569433572987</v>
      </c>
      <c r="G44" s="21">
        <v>1.968795963143144E-2</v>
      </c>
    </row>
    <row r="45" spans="1:10" x14ac:dyDescent="0.25">
      <c r="A45" s="43">
        <v>43313</v>
      </c>
      <c r="B45" s="21">
        <v>116.1001492289836</v>
      </c>
      <c r="C45" s="21">
        <v>131.66244140579818</v>
      </c>
      <c r="D45" s="21">
        <v>135.01320092313696</v>
      </c>
      <c r="E45" s="24">
        <v>2455.5063062269487</v>
      </c>
      <c r="F45" s="21">
        <v>119.95430900052719</v>
      </c>
      <c r="G45" s="21">
        <v>0.3837917904462973</v>
      </c>
    </row>
    <row r="46" spans="1:10" x14ac:dyDescent="0.25">
      <c r="A46" s="43">
        <v>43344</v>
      </c>
      <c r="B46" s="21">
        <v>112.02122367766538</v>
      </c>
      <c r="C46" s="21">
        <v>129.34021802362861</v>
      </c>
      <c r="D46" s="21">
        <v>135.98098706516873</v>
      </c>
      <c r="E46" s="24">
        <v>2439.9626383531986</v>
      </c>
      <c r="F46" s="21">
        <v>119.97097351424802</v>
      </c>
      <c r="G46" s="21">
        <v>1.3892384408431546E-2</v>
      </c>
    </row>
    <row r="47" spans="1:10" x14ac:dyDescent="0.25">
      <c r="A47" s="43">
        <v>43374</v>
      </c>
      <c r="B47" s="21">
        <v>112.41916763389158</v>
      </c>
      <c r="C47" s="21">
        <v>132.32791016167985</v>
      </c>
      <c r="D47" s="21">
        <v>135.96429743842396</v>
      </c>
      <c r="E47" s="24"/>
      <c r="F47" s="21">
        <v>120.3827598763551</v>
      </c>
      <c r="G47" s="21">
        <v>0.3432383267759187</v>
      </c>
    </row>
    <row r="48" spans="1:10" x14ac:dyDescent="0.25">
      <c r="A48" s="44">
        <v>43405</v>
      </c>
      <c r="B48" s="17"/>
      <c r="C48" s="17"/>
      <c r="D48" s="17">
        <v>141.96693328220744</v>
      </c>
      <c r="E48" s="30"/>
      <c r="F48" s="17">
        <v>120.65201465535078</v>
      </c>
      <c r="G48" s="17">
        <v>0.22366556413246919</v>
      </c>
    </row>
    <row r="49" spans="1:7" x14ac:dyDescent="0.25">
      <c r="A49" t="s">
        <v>21</v>
      </c>
    </row>
    <row r="50" spans="1:7" x14ac:dyDescent="0.25">
      <c r="A50" s="45" t="s">
        <v>22</v>
      </c>
      <c r="B50" s="45"/>
      <c r="C50" s="45"/>
      <c r="D50" s="45"/>
      <c r="E50" s="45"/>
      <c r="F50" s="45"/>
      <c r="G50" s="45"/>
    </row>
  </sheetData>
  <mergeCells count="4">
    <mergeCell ref="H1:J1"/>
    <mergeCell ref="H3:J3"/>
    <mergeCell ref="H4:J4"/>
    <mergeCell ref="H2:J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1"/>
  <sheetViews>
    <sheetView topLeftCell="A2" workbookViewId="0">
      <selection activeCell="E304" sqref="E304"/>
    </sheetView>
  </sheetViews>
  <sheetFormatPr defaultRowHeight="12.5" x14ac:dyDescent="0.25"/>
  <cols>
    <col min="1" max="1" width="10.7265625" style="3" bestFit="1" customWidth="1"/>
    <col min="2" max="2" width="11" customWidth="1"/>
    <col min="5" max="5" width="10.1796875" bestFit="1" customWidth="1"/>
    <col min="6" max="6" width="13.453125" customWidth="1"/>
    <col min="7" max="7" width="17" customWidth="1"/>
    <col min="8" max="8" width="10.1796875" bestFit="1" customWidth="1"/>
    <col min="11" max="12" width="10.1796875" bestFit="1" customWidth="1"/>
  </cols>
  <sheetData>
    <row r="1" spans="1:10" ht="52" x14ac:dyDescent="0.3">
      <c r="A1" s="34" t="s">
        <v>1</v>
      </c>
      <c r="B1" s="33" t="s">
        <v>2</v>
      </c>
      <c r="D1" s="33" t="s">
        <v>23</v>
      </c>
      <c r="H1" s="12"/>
    </row>
    <row r="2" spans="1:10" x14ac:dyDescent="0.25">
      <c r="A2" s="35">
        <v>34365</v>
      </c>
      <c r="B2" s="22">
        <v>49.81224479812802</v>
      </c>
      <c r="C2" s="3"/>
      <c r="D2" s="5"/>
      <c r="H2" s="5"/>
      <c r="I2" s="8"/>
      <c r="J2" s="5"/>
    </row>
    <row r="3" spans="1:10" x14ac:dyDescent="0.25">
      <c r="A3" s="35">
        <v>34393</v>
      </c>
      <c r="B3" s="22">
        <v>50.300004216512953</v>
      </c>
      <c r="C3" s="3"/>
      <c r="D3" s="5"/>
      <c r="H3" s="5"/>
      <c r="I3" s="8"/>
      <c r="J3" s="5"/>
    </row>
    <row r="4" spans="1:10" x14ac:dyDescent="0.25">
      <c r="A4" s="35">
        <v>34424</v>
      </c>
      <c r="B4" s="22">
        <v>50.729363929793877</v>
      </c>
      <c r="C4" s="3"/>
      <c r="D4" s="5"/>
      <c r="H4" s="5"/>
      <c r="I4" s="8"/>
      <c r="J4" s="5"/>
    </row>
    <row r="5" spans="1:10" x14ac:dyDescent="0.25">
      <c r="A5" s="35">
        <v>34454</v>
      </c>
      <c r="B5" s="22">
        <v>50.762777213748912</v>
      </c>
      <c r="C5" s="3"/>
      <c r="D5" s="5"/>
      <c r="H5" s="5"/>
      <c r="I5" s="8"/>
      <c r="J5" s="5"/>
    </row>
    <row r="6" spans="1:10" x14ac:dyDescent="0.25">
      <c r="A6" s="35">
        <v>34485</v>
      </c>
      <c r="B6" s="22">
        <v>50.845405671173168</v>
      </c>
      <c r="C6" s="3"/>
      <c r="D6" s="5"/>
      <c r="H6" s="5"/>
      <c r="I6" s="8"/>
      <c r="J6" s="5"/>
    </row>
    <row r="7" spans="1:10" x14ac:dyDescent="0.25">
      <c r="A7" s="35">
        <v>34515</v>
      </c>
      <c r="B7" s="22">
        <v>51.017306368691017</v>
      </c>
      <c r="C7" s="3"/>
      <c r="D7" s="5"/>
      <c r="H7" s="5"/>
      <c r="I7" s="8"/>
      <c r="J7" s="5"/>
    </row>
    <row r="8" spans="1:10" x14ac:dyDescent="0.25">
      <c r="A8" s="35">
        <v>34546</v>
      </c>
      <c r="B8" s="22">
        <v>51.26708489853732</v>
      </c>
      <c r="C8" s="3"/>
      <c r="D8" s="5"/>
      <c r="H8" s="5"/>
      <c r="I8" s="8"/>
      <c r="J8" s="5"/>
    </row>
    <row r="9" spans="1:10" x14ac:dyDescent="0.25">
      <c r="A9" s="35">
        <v>34577</v>
      </c>
      <c r="B9" s="22">
        <v>51.773536383857923</v>
      </c>
      <c r="C9" s="3"/>
      <c r="D9" s="5"/>
      <c r="H9" s="5"/>
      <c r="I9" s="8"/>
      <c r="J9" s="5"/>
    </row>
    <row r="10" spans="1:10" x14ac:dyDescent="0.25">
      <c r="A10" s="35">
        <v>34607</v>
      </c>
      <c r="B10" s="22">
        <v>51.936284748511127</v>
      </c>
      <c r="C10" s="3"/>
      <c r="D10" s="5"/>
      <c r="H10" s="5"/>
      <c r="I10" s="8"/>
      <c r="J10" s="5"/>
    </row>
    <row r="11" spans="1:10" x14ac:dyDescent="0.25">
      <c r="A11" s="35">
        <v>34638</v>
      </c>
      <c r="B11" s="22">
        <v>52.52677839090196</v>
      </c>
      <c r="C11" s="3"/>
      <c r="D11" s="5"/>
      <c r="H11" s="5"/>
      <c r="I11" s="8"/>
      <c r="J11" s="5"/>
    </row>
    <row r="12" spans="1:10" x14ac:dyDescent="0.25">
      <c r="A12" s="35">
        <v>34668</v>
      </c>
      <c r="B12" s="22">
        <v>52.731145959303959</v>
      </c>
      <c r="C12" s="3"/>
      <c r="D12" s="5"/>
      <c r="H12" s="5"/>
      <c r="I12" s="8"/>
      <c r="J12" s="5"/>
    </row>
    <row r="13" spans="1:10" x14ac:dyDescent="0.25">
      <c r="A13" s="35">
        <v>34699</v>
      </c>
      <c r="B13" s="22">
        <v>53.197081156411265</v>
      </c>
      <c r="C13" s="3"/>
      <c r="D13" s="5"/>
      <c r="H13" s="5"/>
      <c r="I13" s="8"/>
      <c r="J13" s="5"/>
    </row>
    <row r="14" spans="1:10" x14ac:dyDescent="0.25">
      <c r="A14" s="35">
        <v>34730</v>
      </c>
      <c r="B14" s="22">
        <v>53.487748671915689</v>
      </c>
      <c r="C14" s="3"/>
      <c r="D14" s="5"/>
      <c r="H14" s="5"/>
      <c r="I14" s="8"/>
      <c r="J14" s="5"/>
    </row>
    <row r="15" spans="1:10" x14ac:dyDescent="0.25">
      <c r="A15" s="35">
        <v>34758</v>
      </c>
      <c r="B15" s="22">
        <v>53.726132690597929</v>
      </c>
      <c r="C15" s="3"/>
      <c r="D15" s="5"/>
      <c r="H15" s="5"/>
      <c r="I15" s="8"/>
      <c r="J15" s="5"/>
    </row>
    <row r="16" spans="1:10" x14ac:dyDescent="0.25">
      <c r="A16" s="35">
        <v>34789</v>
      </c>
      <c r="B16" s="22">
        <v>54.081515256038394</v>
      </c>
      <c r="C16" s="3"/>
      <c r="D16" s="5"/>
      <c r="H16" s="5"/>
      <c r="I16" s="8"/>
      <c r="J16" s="5"/>
    </row>
    <row r="17" spans="1:10" x14ac:dyDescent="0.25">
      <c r="A17" s="35">
        <v>34819</v>
      </c>
      <c r="B17" s="22">
        <v>54.440905650961703</v>
      </c>
      <c r="C17" s="3"/>
      <c r="D17" s="5"/>
      <c r="H17" s="5"/>
      <c r="I17" s="8"/>
      <c r="J17" s="5"/>
    </row>
    <row r="18" spans="1:10" x14ac:dyDescent="0.25">
      <c r="A18" s="35">
        <v>34850</v>
      </c>
      <c r="B18" s="22">
        <v>54.79606974578742</v>
      </c>
      <c r="C18" s="3"/>
      <c r="D18" s="5"/>
      <c r="H18" s="5"/>
      <c r="I18" s="8"/>
      <c r="J18" s="5"/>
    </row>
    <row r="19" spans="1:10" x14ac:dyDescent="0.25">
      <c r="A19" s="35">
        <v>34880</v>
      </c>
      <c r="B19" s="22">
        <v>55.026480297721967</v>
      </c>
      <c r="C19" s="3"/>
      <c r="D19" s="5"/>
      <c r="H19" s="5"/>
      <c r="I19" s="8"/>
      <c r="J19" s="5"/>
    </row>
    <row r="20" spans="1:10" x14ac:dyDescent="0.25">
      <c r="A20" s="35">
        <v>34911</v>
      </c>
      <c r="B20" s="22">
        <v>55.434733410593083</v>
      </c>
      <c r="C20" s="3"/>
      <c r="D20" s="5"/>
      <c r="H20" s="5"/>
      <c r="I20" s="8"/>
      <c r="J20" s="5"/>
    </row>
    <row r="21" spans="1:10" x14ac:dyDescent="0.25">
      <c r="A21" s="35">
        <v>34942</v>
      </c>
      <c r="B21" s="22">
        <v>55.909959138015473</v>
      </c>
      <c r="C21" s="3"/>
      <c r="D21" s="5"/>
      <c r="H21" s="5"/>
      <c r="I21" s="8"/>
      <c r="J21" s="5"/>
    </row>
    <row r="22" spans="1:10" x14ac:dyDescent="0.25">
      <c r="A22" s="35">
        <v>34972</v>
      </c>
      <c r="B22" s="22">
        <v>56.384907647018615</v>
      </c>
      <c r="C22" s="3"/>
      <c r="D22" s="5"/>
      <c r="H22" s="5"/>
      <c r="I22" s="8"/>
      <c r="J22" s="5"/>
    </row>
    <row r="23" spans="1:10" x14ac:dyDescent="0.25">
      <c r="A23" s="35">
        <v>35003</v>
      </c>
      <c r="B23" s="22">
        <v>56.709858109459233</v>
      </c>
      <c r="C23" s="3"/>
      <c r="D23" s="5"/>
      <c r="H23" s="5"/>
      <c r="I23" s="8"/>
      <c r="J23" s="5"/>
    </row>
    <row r="24" spans="1:10" x14ac:dyDescent="0.25">
      <c r="A24" s="35">
        <v>35033</v>
      </c>
      <c r="B24" s="22">
        <v>56.832507212218772</v>
      </c>
      <c r="C24" s="3"/>
      <c r="D24" s="5"/>
      <c r="H24" s="5"/>
      <c r="I24" s="8"/>
      <c r="J24" s="5"/>
    </row>
    <row r="25" spans="1:10" x14ac:dyDescent="0.25">
      <c r="A25" s="35">
        <v>35064</v>
      </c>
      <c r="B25" s="22">
        <v>57.731495954027977</v>
      </c>
      <c r="C25" s="3"/>
      <c r="D25" s="5"/>
      <c r="H25" s="5"/>
      <c r="I25" s="8"/>
      <c r="J25" s="5"/>
    </row>
    <row r="26" spans="1:10" x14ac:dyDescent="0.25">
      <c r="A26" s="35">
        <v>35095</v>
      </c>
      <c r="B26" s="22">
        <v>58.087922905911867</v>
      </c>
      <c r="C26" s="3"/>
      <c r="D26" s="5"/>
      <c r="H26" s="5"/>
      <c r="I26" s="8"/>
      <c r="J26" s="5"/>
    </row>
    <row r="27" spans="1:10" x14ac:dyDescent="0.25">
      <c r="A27" s="35">
        <v>35124</v>
      </c>
      <c r="B27" s="22">
        <v>58.51693091423499</v>
      </c>
      <c r="C27" s="3"/>
      <c r="D27" s="5"/>
      <c r="H27" s="5"/>
      <c r="I27" s="8"/>
      <c r="J27" s="5"/>
    </row>
    <row r="28" spans="1:10" x14ac:dyDescent="0.25">
      <c r="A28" s="35">
        <v>35155</v>
      </c>
      <c r="B28" s="22">
        <v>58.446948342441885</v>
      </c>
      <c r="C28" s="25"/>
      <c r="D28" s="4">
        <f>B28</f>
        <v>58.446948342441885</v>
      </c>
      <c r="H28" s="5"/>
      <c r="I28" s="8"/>
      <c r="J28" s="5"/>
    </row>
    <row r="29" spans="1:10" x14ac:dyDescent="0.25">
      <c r="A29" s="35">
        <v>35185</v>
      </c>
      <c r="B29" s="22">
        <v>58.581510707200756</v>
      </c>
      <c r="C29" s="25"/>
      <c r="D29" s="5"/>
      <c r="H29" s="5"/>
      <c r="I29" s="8"/>
      <c r="J29" s="5"/>
    </row>
    <row r="30" spans="1:10" x14ac:dyDescent="0.25">
      <c r="A30" s="35">
        <v>35216</v>
      </c>
      <c r="B30" s="22">
        <v>58.694531686894337</v>
      </c>
      <c r="C30" s="3"/>
      <c r="D30" s="5"/>
      <c r="H30" s="5"/>
      <c r="I30" s="8"/>
      <c r="J30" s="5"/>
    </row>
    <row r="31" spans="1:10" x14ac:dyDescent="0.25">
      <c r="A31" s="35">
        <v>35246</v>
      </c>
      <c r="B31" s="22">
        <v>58.897592713392768</v>
      </c>
      <c r="C31" s="3"/>
      <c r="D31" s="5"/>
      <c r="H31" s="5"/>
      <c r="I31" s="8"/>
      <c r="J31" s="5"/>
    </row>
    <row r="32" spans="1:10" x14ac:dyDescent="0.25">
      <c r="A32" s="35">
        <v>35277</v>
      </c>
      <c r="B32" s="22">
        <v>58.889333654424213</v>
      </c>
      <c r="C32" s="3"/>
      <c r="D32" s="5"/>
      <c r="H32" s="5"/>
      <c r="I32" s="8"/>
      <c r="J32" s="5"/>
    </row>
    <row r="33" spans="1:10" x14ac:dyDescent="0.25">
      <c r="A33" s="35">
        <v>35308</v>
      </c>
      <c r="B33" s="22">
        <v>59.051142013060634</v>
      </c>
      <c r="C33" s="3"/>
      <c r="D33" s="5"/>
      <c r="H33" s="5"/>
      <c r="I33" s="8"/>
      <c r="J33" s="5"/>
    </row>
    <row r="34" spans="1:10" x14ac:dyDescent="0.25">
      <c r="A34" s="35">
        <v>35338</v>
      </c>
      <c r="B34" s="22">
        <v>59.232338697341177</v>
      </c>
      <c r="C34" s="3"/>
      <c r="D34" s="5"/>
      <c r="H34" s="5"/>
      <c r="I34" s="8"/>
      <c r="J34" s="5"/>
    </row>
    <row r="35" spans="1:10" x14ac:dyDescent="0.25">
      <c r="A35" s="35">
        <v>35369</v>
      </c>
      <c r="B35" s="22">
        <v>59.434927560331566</v>
      </c>
      <c r="C35" s="3"/>
      <c r="D35" s="5"/>
      <c r="H35" s="5"/>
      <c r="I35" s="8"/>
      <c r="J35" s="5"/>
    </row>
    <row r="36" spans="1:10" x14ac:dyDescent="0.25">
      <c r="A36" s="35">
        <v>35399</v>
      </c>
      <c r="B36" s="22">
        <v>59.183656246684315</v>
      </c>
      <c r="C36" s="3"/>
      <c r="D36" s="5"/>
      <c r="H36" s="5"/>
      <c r="I36" s="8"/>
      <c r="J36" s="5"/>
    </row>
    <row r="37" spans="1:10" x14ac:dyDescent="0.25">
      <c r="A37" s="35">
        <v>35430</v>
      </c>
      <c r="B37" s="22">
        <v>58.745390228042247</v>
      </c>
      <c r="C37" s="3"/>
      <c r="D37" s="5"/>
      <c r="H37" s="5"/>
      <c r="I37" s="8"/>
      <c r="J37" s="5"/>
    </row>
    <row r="38" spans="1:10" x14ac:dyDescent="0.25">
      <c r="A38" s="35">
        <v>35461</v>
      </c>
      <c r="B38" s="22">
        <v>58.855269501487072</v>
      </c>
      <c r="C38" s="3"/>
      <c r="D38" s="5"/>
      <c r="H38" s="5"/>
      <c r="I38" s="8"/>
      <c r="J38" s="5"/>
    </row>
    <row r="39" spans="1:10" x14ac:dyDescent="0.25">
      <c r="A39" s="35">
        <v>35489</v>
      </c>
      <c r="B39" s="22">
        <v>59.106314314471184</v>
      </c>
      <c r="C39" s="3"/>
      <c r="D39" s="5"/>
      <c r="H39" s="5"/>
      <c r="I39" s="8"/>
      <c r="J39" s="5"/>
    </row>
    <row r="40" spans="1:10" x14ac:dyDescent="0.25">
      <c r="A40" s="35">
        <v>35520</v>
      </c>
      <c r="B40" s="22">
        <v>59.672631736327361</v>
      </c>
      <c r="C40" s="3"/>
      <c r="D40" s="5"/>
      <c r="H40" s="5"/>
      <c r="I40" s="8"/>
      <c r="J40" s="5"/>
    </row>
    <row r="41" spans="1:10" x14ac:dyDescent="0.25">
      <c r="A41" s="35">
        <v>35550</v>
      </c>
      <c r="B41" s="22">
        <v>59.812597140364353</v>
      </c>
      <c r="C41" s="3"/>
      <c r="D41" s="5"/>
      <c r="H41" s="5"/>
      <c r="I41" s="8"/>
      <c r="J41" s="5"/>
    </row>
    <row r="42" spans="1:10" x14ac:dyDescent="0.25">
      <c r="A42" s="35">
        <v>35581</v>
      </c>
      <c r="B42" s="22">
        <v>60.398390192365561</v>
      </c>
      <c r="C42" s="3"/>
      <c r="D42" s="5"/>
      <c r="H42" s="5"/>
      <c r="I42" s="8"/>
      <c r="J42" s="5"/>
    </row>
    <row r="43" spans="1:10" x14ac:dyDescent="0.25">
      <c r="A43" s="35">
        <v>35611</v>
      </c>
      <c r="B43" s="22">
        <v>60.686006132256765</v>
      </c>
      <c r="C43" s="3"/>
      <c r="D43" s="5"/>
      <c r="H43" s="5"/>
      <c r="I43" s="8"/>
      <c r="J43" s="5"/>
    </row>
    <row r="44" spans="1:10" x14ac:dyDescent="0.25">
      <c r="A44" s="35">
        <v>35642</v>
      </c>
      <c r="B44" s="22">
        <v>60.807649277967471</v>
      </c>
      <c r="C44" s="3"/>
      <c r="D44" s="5"/>
      <c r="H44" s="5"/>
      <c r="I44" s="8"/>
      <c r="J44" s="5"/>
    </row>
    <row r="45" spans="1:10" x14ac:dyDescent="0.25">
      <c r="A45" s="35">
        <v>35673</v>
      </c>
      <c r="B45" s="22">
        <v>60.463842963500994</v>
      </c>
      <c r="C45" s="3"/>
      <c r="D45" s="5"/>
      <c r="H45" s="5"/>
      <c r="I45" s="8"/>
      <c r="J45" s="5"/>
    </row>
    <row r="46" spans="1:10" x14ac:dyDescent="0.25">
      <c r="A46" s="35">
        <v>35703</v>
      </c>
      <c r="B46" s="22">
        <v>60.345847973273294</v>
      </c>
      <c r="C46" s="3"/>
      <c r="D46" s="5"/>
      <c r="H46" s="5"/>
      <c r="I46" s="8"/>
      <c r="J46" s="5"/>
    </row>
    <row r="47" spans="1:10" x14ac:dyDescent="0.25">
      <c r="A47" s="35">
        <v>35734</v>
      </c>
      <c r="B47" s="22">
        <v>60.292064494818511</v>
      </c>
      <c r="C47" s="3"/>
      <c r="D47" s="5"/>
      <c r="H47" s="5"/>
      <c r="I47" s="8"/>
      <c r="J47" s="5"/>
    </row>
    <row r="48" spans="1:10" x14ac:dyDescent="0.25">
      <c r="A48" s="35">
        <v>35764</v>
      </c>
      <c r="B48" s="22">
        <v>60.962327832290711</v>
      </c>
      <c r="C48" s="3"/>
      <c r="D48" s="5"/>
      <c r="H48" s="5"/>
      <c r="I48" s="8"/>
      <c r="J48" s="5"/>
    </row>
    <row r="49" spans="1:10" x14ac:dyDescent="0.25">
      <c r="A49" s="35">
        <v>35795</v>
      </c>
      <c r="B49" s="22">
        <v>61.056995342022091</v>
      </c>
      <c r="C49" s="3"/>
      <c r="D49" s="5"/>
      <c r="H49" s="5"/>
      <c r="I49" s="8"/>
      <c r="J49" s="5"/>
    </row>
    <row r="50" spans="1:10" x14ac:dyDescent="0.25">
      <c r="A50" s="35">
        <v>35826</v>
      </c>
      <c r="B50" s="22">
        <v>60.95817285269645</v>
      </c>
      <c r="C50" s="3"/>
      <c r="D50" s="5"/>
      <c r="H50" s="5"/>
      <c r="I50" s="8"/>
      <c r="J50" s="5"/>
    </row>
    <row r="51" spans="1:10" x14ac:dyDescent="0.25">
      <c r="A51" s="35">
        <v>35854</v>
      </c>
      <c r="B51" s="22">
        <v>60.932582458812504</v>
      </c>
      <c r="C51" s="3"/>
      <c r="D51" s="5"/>
      <c r="H51" s="5"/>
      <c r="I51" s="8"/>
      <c r="J51" s="5"/>
    </row>
    <row r="52" spans="1:10" x14ac:dyDescent="0.25">
      <c r="A52" s="35">
        <v>35885</v>
      </c>
      <c r="B52" s="22">
        <v>61.198909689579253</v>
      </c>
      <c r="C52" s="3"/>
      <c r="D52" s="5"/>
      <c r="H52" s="5"/>
      <c r="I52" s="8"/>
      <c r="J52" s="5"/>
    </row>
    <row r="53" spans="1:10" x14ac:dyDescent="0.25">
      <c r="A53" s="35">
        <v>35915</v>
      </c>
      <c r="B53" s="22">
        <v>61.532898044299969</v>
      </c>
      <c r="C53" s="3"/>
      <c r="D53" s="5"/>
      <c r="H53" s="5"/>
      <c r="I53" s="8"/>
      <c r="J53" s="5"/>
    </row>
    <row r="54" spans="1:10" x14ac:dyDescent="0.25">
      <c r="A54" s="35">
        <v>35946</v>
      </c>
      <c r="B54" s="22">
        <v>61.141424816376244</v>
      </c>
      <c r="C54" s="3"/>
      <c r="D54" s="5"/>
      <c r="H54" s="5"/>
      <c r="I54" s="8"/>
      <c r="J54" s="5"/>
    </row>
    <row r="55" spans="1:10" x14ac:dyDescent="0.25">
      <c r="A55" s="35">
        <v>35976</v>
      </c>
      <c r="B55" s="22">
        <v>61.178389090655116</v>
      </c>
      <c r="C55" s="3"/>
      <c r="D55" s="5"/>
      <c r="H55" s="5"/>
      <c r="I55" s="8"/>
      <c r="J55" s="5"/>
    </row>
    <row r="56" spans="1:10" x14ac:dyDescent="0.25">
      <c r="A56" s="35">
        <v>36007</v>
      </c>
      <c r="B56" s="22">
        <v>61.296198780212649</v>
      </c>
      <c r="C56" s="3"/>
      <c r="D56" s="5"/>
      <c r="H56" s="5"/>
      <c r="I56" s="8"/>
      <c r="J56" s="5"/>
    </row>
    <row r="57" spans="1:10" x14ac:dyDescent="0.25">
      <c r="A57" s="35">
        <v>36038</v>
      </c>
      <c r="B57" s="22">
        <v>61.691405766637729</v>
      </c>
      <c r="C57" s="3"/>
      <c r="D57" s="5"/>
      <c r="H57" s="5"/>
      <c r="I57" s="8"/>
      <c r="J57" s="5"/>
    </row>
    <row r="58" spans="1:10" x14ac:dyDescent="0.25">
      <c r="A58" s="35">
        <v>36068</v>
      </c>
      <c r="B58" s="22">
        <v>61.700605200862</v>
      </c>
      <c r="C58" s="3"/>
      <c r="D58" s="5"/>
      <c r="H58" s="5"/>
      <c r="I58" s="8"/>
      <c r="J58" s="5"/>
    </row>
    <row r="59" spans="1:10" x14ac:dyDescent="0.25">
      <c r="A59" s="35">
        <v>36099</v>
      </c>
      <c r="B59" s="22">
        <v>61.957430655021625</v>
      </c>
      <c r="C59" s="3"/>
      <c r="D59" s="5"/>
      <c r="H59" s="5"/>
      <c r="I59" s="8"/>
      <c r="J59" s="5"/>
    </row>
    <row r="60" spans="1:10" x14ac:dyDescent="0.25">
      <c r="A60" s="35">
        <v>36129</v>
      </c>
      <c r="B60" s="22">
        <v>61.984918523842921</v>
      </c>
      <c r="C60" s="3"/>
      <c r="D60" s="5"/>
      <c r="H60" s="5"/>
      <c r="I60" s="8"/>
      <c r="J60" s="5"/>
    </row>
    <row r="61" spans="1:10" x14ac:dyDescent="0.25">
      <c r="A61" s="35">
        <v>36160</v>
      </c>
      <c r="B61" s="22">
        <v>61.938560953590674</v>
      </c>
      <c r="C61" s="3"/>
      <c r="D61" s="5"/>
      <c r="H61" s="5"/>
      <c r="I61" s="8"/>
      <c r="J61" s="5"/>
    </row>
    <row r="62" spans="1:10" x14ac:dyDescent="0.25">
      <c r="A62" s="35">
        <v>36191</v>
      </c>
      <c r="B62" s="22">
        <v>61.504594424189698</v>
      </c>
      <c r="C62" s="3"/>
      <c r="D62" s="5"/>
      <c r="H62" s="5"/>
      <c r="I62" s="8"/>
      <c r="J62" s="5"/>
    </row>
    <row r="63" spans="1:10" x14ac:dyDescent="0.25">
      <c r="A63" s="35">
        <v>36219</v>
      </c>
      <c r="B63" s="22">
        <v>61.584922181404664</v>
      </c>
      <c r="C63" s="3"/>
      <c r="D63" s="5"/>
      <c r="H63" s="5"/>
      <c r="I63" s="8"/>
      <c r="J63" s="5"/>
    </row>
    <row r="64" spans="1:10" x14ac:dyDescent="0.25">
      <c r="A64" s="35">
        <v>36250</v>
      </c>
      <c r="B64" s="22">
        <v>61.447990639582471</v>
      </c>
      <c r="C64" s="3"/>
      <c r="D64" s="5"/>
      <c r="H64" s="5"/>
      <c r="I64" s="8"/>
      <c r="J64" s="5"/>
    </row>
    <row r="65" spans="1:10" x14ac:dyDescent="0.25">
      <c r="A65" s="35">
        <v>36280</v>
      </c>
      <c r="B65" s="22">
        <v>61.856245650296572</v>
      </c>
      <c r="C65" s="3"/>
      <c r="D65" s="5"/>
      <c r="H65" s="5"/>
      <c r="I65" s="8"/>
      <c r="J65" s="5"/>
    </row>
    <row r="66" spans="1:10" x14ac:dyDescent="0.25">
      <c r="A66" s="35">
        <v>36311</v>
      </c>
      <c r="B66" s="22">
        <v>61.682255148793089</v>
      </c>
      <c r="C66" s="25"/>
      <c r="D66" s="4">
        <f>B66</f>
        <v>61.682255148793089</v>
      </c>
      <c r="H66" s="5"/>
      <c r="I66" s="8"/>
      <c r="J66" s="5"/>
    </row>
    <row r="67" spans="1:10" x14ac:dyDescent="0.25">
      <c r="A67" s="35">
        <v>36341</v>
      </c>
      <c r="B67" s="22">
        <v>62.193955136597424</v>
      </c>
      <c r="C67" s="3"/>
      <c r="D67" s="5"/>
      <c r="H67" s="5"/>
      <c r="I67" s="8"/>
      <c r="J67" s="5"/>
    </row>
    <row r="68" spans="1:10" x14ac:dyDescent="0.25">
      <c r="A68" s="35">
        <v>36372</v>
      </c>
      <c r="B68" s="22">
        <v>62.710629336357357</v>
      </c>
      <c r="D68" s="5"/>
      <c r="H68" s="5"/>
      <c r="I68" s="8"/>
      <c r="J68" s="5"/>
    </row>
    <row r="69" spans="1:10" x14ac:dyDescent="0.25">
      <c r="A69" s="35">
        <v>36403</v>
      </c>
      <c r="B69" s="22">
        <v>63.62793976922999</v>
      </c>
      <c r="C69" s="3"/>
      <c r="D69" s="5"/>
      <c r="H69" s="5"/>
      <c r="I69" s="8"/>
      <c r="J69" s="5"/>
    </row>
    <row r="70" spans="1:10" x14ac:dyDescent="0.25">
      <c r="A70" s="35">
        <v>36433</v>
      </c>
      <c r="B70" s="22">
        <v>64.326798006282601</v>
      </c>
      <c r="C70" s="3"/>
      <c r="D70" s="5"/>
      <c r="H70" s="5"/>
      <c r="I70" s="8"/>
      <c r="J70" s="5"/>
    </row>
    <row r="71" spans="1:10" x14ac:dyDescent="0.25">
      <c r="A71" s="35">
        <v>36464</v>
      </c>
      <c r="B71" s="22">
        <v>64.756996570400048</v>
      </c>
      <c r="C71" s="3"/>
      <c r="D71" s="5"/>
      <c r="H71" s="5"/>
      <c r="I71" s="8"/>
      <c r="J71" s="5"/>
    </row>
    <row r="72" spans="1:10" x14ac:dyDescent="0.25">
      <c r="A72" s="35">
        <v>36494</v>
      </c>
      <c r="B72" s="22">
        <v>65.374707372997307</v>
      </c>
      <c r="C72" s="3"/>
      <c r="D72" s="5"/>
      <c r="H72" s="5"/>
      <c r="I72" s="8"/>
      <c r="J72" s="5"/>
    </row>
    <row r="73" spans="1:10" x14ac:dyDescent="0.25">
      <c r="A73" s="35">
        <v>36525</v>
      </c>
      <c r="B73" s="22">
        <v>65.939054129765282</v>
      </c>
      <c r="C73" s="3"/>
      <c r="D73" s="5"/>
      <c r="H73" s="5"/>
      <c r="I73" s="8"/>
      <c r="J73" s="5"/>
    </row>
    <row r="74" spans="1:10" x14ac:dyDescent="0.25">
      <c r="A74" s="35">
        <v>36556</v>
      </c>
      <c r="B74" s="22">
        <v>65.814126127967469</v>
      </c>
      <c r="C74" s="3"/>
      <c r="D74" s="5"/>
      <c r="H74" s="5"/>
      <c r="I74" s="8"/>
      <c r="J74" s="5"/>
    </row>
    <row r="75" spans="1:10" x14ac:dyDescent="0.25">
      <c r="A75" s="35">
        <v>36585</v>
      </c>
      <c r="B75" s="22">
        <v>65.994545203623233</v>
      </c>
      <c r="C75" s="3"/>
      <c r="D75" s="5"/>
      <c r="H75" s="5"/>
      <c r="I75" s="8"/>
      <c r="J75" s="5"/>
    </row>
    <row r="76" spans="1:10" x14ac:dyDescent="0.25">
      <c r="A76" s="35">
        <v>36616</v>
      </c>
      <c r="B76" s="22">
        <v>66.460612665622349</v>
      </c>
      <c r="C76" s="3"/>
      <c r="D76" s="5"/>
      <c r="H76" s="13"/>
      <c r="I76" s="8"/>
      <c r="J76" s="5"/>
    </row>
    <row r="77" spans="1:10" x14ac:dyDescent="0.25">
      <c r="A77" s="35">
        <v>36646</v>
      </c>
      <c r="B77" s="22">
        <v>67.915072230761979</v>
      </c>
      <c r="C77" s="3"/>
      <c r="D77" s="5"/>
      <c r="H77" s="14"/>
      <c r="I77" s="8"/>
      <c r="J77" s="5"/>
    </row>
    <row r="78" spans="1:10" x14ac:dyDescent="0.25">
      <c r="A78" s="35">
        <v>36677</v>
      </c>
      <c r="B78" s="22">
        <v>68.944077907510433</v>
      </c>
      <c r="C78" s="3"/>
      <c r="D78" s="5"/>
      <c r="H78" s="14"/>
      <c r="I78" s="8"/>
      <c r="J78" s="5"/>
    </row>
    <row r="79" spans="1:10" ht="14" x14ac:dyDescent="0.3">
      <c r="A79" s="35">
        <v>36707</v>
      </c>
      <c r="B79" s="22">
        <v>69.49482157974775</v>
      </c>
      <c r="C79" s="3"/>
      <c r="D79" s="5"/>
      <c r="H79" s="15"/>
      <c r="I79" s="8"/>
      <c r="J79" s="5"/>
    </row>
    <row r="80" spans="1:10" x14ac:dyDescent="0.25">
      <c r="A80" s="35">
        <v>36738</v>
      </c>
      <c r="B80" s="22">
        <v>70.152969732289478</v>
      </c>
      <c r="C80" s="3"/>
      <c r="D80" s="5"/>
      <c r="H80" s="13"/>
      <c r="I80" s="8"/>
      <c r="J80" s="5"/>
    </row>
    <row r="81" spans="1:11" x14ac:dyDescent="0.25">
      <c r="A81" s="35">
        <v>36769</v>
      </c>
      <c r="B81" s="22">
        <v>70.683651496156173</v>
      </c>
      <c r="C81" s="3"/>
      <c r="D81" s="5"/>
      <c r="H81" s="5"/>
      <c r="I81" s="8"/>
      <c r="J81" s="5"/>
    </row>
    <row r="82" spans="1:11" x14ac:dyDescent="0.25">
      <c r="A82" s="35">
        <v>36799</v>
      </c>
      <c r="B82" s="22">
        <v>71.016007127005025</v>
      </c>
      <c r="C82" s="25"/>
      <c r="D82" s="5"/>
      <c r="I82" s="8"/>
      <c r="J82" s="5"/>
    </row>
    <row r="83" spans="1:11" x14ac:dyDescent="0.25">
      <c r="A83" s="35">
        <v>36830</v>
      </c>
      <c r="B83" s="22">
        <v>71.16460073276069</v>
      </c>
      <c r="C83" s="25"/>
      <c r="D83" s="4">
        <f>B83</f>
        <v>71.16460073276069</v>
      </c>
      <c r="H83" s="5"/>
      <c r="I83" s="8"/>
      <c r="J83" s="5"/>
    </row>
    <row r="84" spans="1:11" x14ac:dyDescent="0.25">
      <c r="A84" s="35">
        <v>36860</v>
      </c>
      <c r="B84" s="22">
        <v>70.856444684517157</v>
      </c>
      <c r="C84" s="3"/>
      <c r="D84" s="4"/>
      <c r="H84" s="5"/>
      <c r="I84" s="8"/>
      <c r="J84" s="5"/>
    </row>
    <row r="85" spans="1:11" x14ac:dyDescent="0.25">
      <c r="A85" s="35">
        <v>36891</v>
      </c>
      <c r="B85" s="22">
        <v>70.812759283770959</v>
      </c>
      <c r="C85" s="3"/>
      <c r="D85" s="5"/>
      <c r="H85" s="5"/>
      <c r="I85" s="8"/>
      <c r="J85" s="5"/>
    </row>
    <row r="86" spans="1:11" x14ac:dyDescent="0.25">
      <c r="A86" s="35">
        <v>36922</v>
      </c>
      <c r="B86" s="22">
        <v>70.673315924869925</v>
      </c>
      <c r="C86" s="3"/>
      <c r="D86" s="5"/>
      <c r="E86" s="8">
        <f>AVERAGE($B$86:$B$97)</f>
        <v>68.261399619590478</v>
      </c>
      <c r="H86" s="5"/>
      <c r="I86" s="8"/>
      <c r="J86" s="5"/>
      <c r="K86" s="8"/>
    </row>
    <row r="87" spans="1:11" x14ac:dyDescent="0.25">
      <c r="A87" s="35">
        <v>36950</v>
      </c>
      <c r="B87" s="22">
        <v>70.677885991960167</v>
      </c>
      <c r="C87" s="3"/>
      <c r="D87" s="5"/>
      <c r="E87" s="8">
        <f t="shared" ref="E87:E97" si="0">AVERAGE($B$86:$B$97)</f>
        <v>68.261399619590478</v>
      </c>
      <c r="H87" s="5"/>
      <c r="I87" s="8"/>
      <c r="J87" s="5"/>
      <c r="K87" s="8"/>
    </row>
    <row r="88" spans="1:11" x14ac:dyDescent="0.25">
      <c r="A88" s="35">
        <v>36981</v>
      </c>
      <c r="B88" s="22">
        <v>70.461493827617588</v>
      </c>
      <c r="C88" s="3"/>
      <c r="D88" s="5"/>
      <c r="E88" s="8">
        <f t="shared" si="0"/>
        <v>68.261399619590478</v>
      </c>
      <c r="H88" s="5"/>
      <c r="I88" s="8"/>
      <c r="J88" s="5"/>
      <c r="K88" s="8"/>
    </row>
    <row r="89" spans="1:11" x14ac:dyDescent="0.25">
      <c r="A89" s="35">
        <v>37011</v>
      </c>
      <c r="B89" s="22">
        <v>69.894750936033319</v>
      </c>
      <c r="C89" s="3"/>
      <c r="D89" s="5"/>
      <c r="E89" s="8">
        <f t="shared" si="0"/>
        <v>68.261399619590478</v>
      </c>
      <c r="H89" s="5"/>
      <c r="I89" s="8"/>
      <c r="J89" s="5"/>
      <c r="K89" s="8"/>
    </row>
    <row r="90" spans="1:11" x14ac:dyDescent="0.25">
      <c r="A90" s="35">
        <v>37042</v>
      </c>
      <c r="B90" s="22">
        <v>69.11555680448997</v>
      </c>
      <c r="C90" s="3"/>
      <c r="D90" s="5"/>
      <c r="E90" s="8">
        <f t="shared" si="0"/>
        <v>68.261399619590478</v>
      </c>
      <c r="H90" s="5"/>
      <c r="I90" s="8"/>
      <c r="J90" s="5"/>
      <c r="K90" s="8"/>
    </row>
    <row r="91" spans="1:11" x14ac:dyDescent="0.25">
      <c r="A91" s="35">
        <v>37072</v>
      </c>
      <c r="B91" s="22">
        <v>67.737248787785546</v>
      </c>
      <c r="C91" s="3"/>
      <c r="E91" s="8">
        <f t="shared" si="0"/>
        <v>68.261399619590478</v>
      </c>
      <c r="F91" t="s">
        <v>24</v>
      </c>
      <c r="H91" s="5"/>
      <c r="I91" s="8"/>
      <c r="J91" s="5"/>
      <c r="K91" s="8"/>
    </row>
    <row r="92" spans="1:11" x14ac:dyDescent="0.25">
      <c r="A92" s="35">
        <v>37103</v>
      </c>
      <c r="B92" s="22">
        <v>67.064321872355109</v>
      </c>
      <c r="C92" s="3"/>
      <c r="E92" s="8">
        <f t="shared" si="0"/>
        <v>68.261399619590478</v>
      </c>
      <c r="H92" s="5"/>
      <c r="I92" s="8"/>
      <c r="J92" s="5"/>
      <c r="K92" s="8"/>
    </row>
    <row r="93" spans="1:11" x14ac:dyDescent="0.25">
      <c r="A93" s="35">
        <v>37134</v>
      </c>
      <c r="B93" s="22">
        <v>66.732812042490963</v>
      </c>
      <c r="C93" s="3"/>
      <c r="E93" s="8">
        <f t="shared" si="0"/>
        <v>68.261399619590478</v>
      </c>
      <c r="H93" s="5"/>
      <c r="I93" s="8"/>
      <c r="J93" s="5"/>
      <c r="K93" s="8"/>
    </row>
    <row r="94" spans="1:11" x14ac:dyDescent="0.25">
      <c r="A94" s="35">
        <v>37164</v>
      </c>
      <c r="B94" s="22">
        <v>67.068157095183352</v>
      </c>
      <c r="C94" s="3"/>
      <c r="E94" s="8">
        <f t="shared" si="0"/>
        <v>68.261399619590478</v>
      </c>
      <c r="H94" s="5"/>
      <c r="I94" s="8"/>
      <c r="J94" s="5"/>
      <c r="K94" s="8"/>
    </row>
    <row r="95" spans="1:11" x14ac:dyDescent="0.25">
      <c r="A95" s="35">
        <v>37195</v>
      </c>
      <c r="B95" s="22">
        <v>66.874355102332245</v>
      </c>
      <c r="C95" s="3"/>
      <c r="E95" s="8">
        <f t="shared" si="0"/>
        <v>68.261399619590478</v>
      </c>
      <c r="H95" s="5"/>
      <c r="I95" s="8"/>
      <c r="J95" s="5"/>
      <c r="K95" s="8"/>
    </row>
    <row r="96" spans="1:11" x14ac:dyDescent="0.25">
      <c r="A96" s="35">
        <v>37225</v>
      </c>
      <c r="B96" s="22">
        <v>66.518241793328784</v>
      </c>
      <c r="E96" s="8">
        <f t="shared" si="0"/>
        <v>68.261399619590478</v>
      </c>
      <c r="H96" s="5"/>
      <c r="I96" s="8"/>
      <c r="J96" s="5"/>
      <c r="K96" s="8"/>
    </row>
    <row r="97" spans="1:12" x14ac:dyDescent="0.25">
      <c r="A97" s="35">
        <v>37256</v>
      </c>
      <c r="B97" s="22">
        <v>66.318655256638721</v>
      </c>
      <c r="E97" s="8">
        <f t="shared" si="0"/>
        <v>68.261399619590478</v>
      </c>
      <c r="H97" s="5"/>
      <c r="I97" s="8"/>
      <c r="J97" s="5"/>
      <c r="K97" s="8"/>
    </row>
    <row r="98" spans="1:12" x14ac:dyDescent="0.25">
      <c r="A98" s="35">
        <v>37287</v>
      </c>
      <c r="B98" s="22">
        <v>66.426633580261623</v>
      </c>
      <c r="E98" s="8">
        <f t="shared" ref="E98:E109" si="1">AVERAGE($B$98:$B$109)</f>
        <v>66.26712456520761</v>
      </c>
      <c r="H98" s="5"/>
      <c r="I98" s="8"/>
      <c r="J98" s="5"/>
      <c r="K98" s="8"/>
      <c r="L98" s="8"/>
    </row>
    <row r="99" spans="1:12" x14ac:dyDescent="0.25">
      <c r="A99" s="35">
        <v>37315</v>
      </c>
      <c r="B99" s="22">
        <v>66.48494238281458</v>
      </c>
      <c r="E99" s="8">
        <f t="shared" si="1"/>
        <v>66.26712456520761</v>
      </c>
      <c r="H99" s="5"/>
      <c r="I99" s="8"/>
      <c r="J99" s="5"/>
      <c r="K99" s="8"/>
      <c r="L99" s="8"/>
    </row>
    <row r="100" spans="1:12" x14ac:dyDescent="0.25">
      <c r="A100" s="35">
        <v>37346</v>
      </c>
      <c r="B100" s="22">
        <v>66.464872984658783</v>
      </c>
      <c r="E100" s="8">
        <f t="shared" si="1"/>
        <v>66.26712456520761</v>
      </c>
      <c r="H100" s="5"/>
      <c r="I100" s="8"/>
      <c r="J100" s="5"/>
      <c r="K100" s="8"/>
      <c r="L100" s="8"/>
    </row>
    <row r="101" spans="1:12" x14ac:dyDescent="0.25">
      <c r="A101" s="35">
        <v>37376</v>
      </c>
      <c r="B101" s="22">
        <v>66.389075192330139</v>
      </c>
      <c r="E101" s="8">
        <f t="shared" si="1"/>
        <v>66.26712456520761</v>
      </c>
      <c r="H101" s="5"/>
      <c r="I101" s="8"/>
      <c r="J101" s="5"/>
      <c r="K101" s="8"/>
      <c r="L101" s="8"/>
    </row>
    <row r="102" spans="1:12" x14ac:dyDescent="0.25">
      <c r="A102" s="35">
        <v>37407</v>
      </c>
      <c r="B102" s="22">
        <v>66.483404423348787</v>
      </c>
      <c r="E102" s="8">
        <f t="shared" si="1"/>
        <v>66.26712456520761</v>
      </c>
      <c r="H102" s="5"/>
      <c r="I102" s="8"/>
      <c r="J102" s="5"/>
      <c r="K102" s="8"/>
      <c r="L102" s="8"/>
    </row>
    <row r="103" spans="1:12" x14ac:dyDescent="0.25">
      <c r="A103" s="35">
        <v>37437</v>
      </c>
      <c r="B103" s="22">
        <v>66.675079075726529</v>
      </c>
      <c r="E103" s="8">
        <f t="shared" si="1"/>
        <v>66.26712456520761</v>
      </c>
      <c r="F103" t="s">
        <v>25</v>
      </c>
      <c r="G103" t="s">
        <v>38</v>
      </c>
      <c r="H103" s="4">
        <f>(E103/E91-1)*100</f>
        <v>-2.9215267566979786</v>
      </c>
      <c r="I103" s="8"/>
      <c r="J103" s="5"/>
      <c r="K103" s="8"/>
      <c r="L103" s="8"/>
    </row>
    <row r="104" spans="1:12" x14ac:dyDescent="0.25">
      <c r="A104" s="35">
        <v>37468</v>
      </c>
      <c r="B104" s="22">
        <v>66.473977081614493</v>
      </c>
      <c r="E104" s="8">
        <f t="shared" si="1"/>
        <v>66.26712456520761</v>
      </c>
      <c r="H104" s="5"/>
      <c r="I104" s="8"/>
      <c r="J104" s="5"/>
      <c r="K104" s="8"/>
      <c r="L104" s="8"/>
    </row>
    <row r="105" spans="1:12" x14ac:dyDescent="0.25">
      <c r="A105" s="35">
        <v>37499</v>
      </c>
      <c r="B105" s="22">
        <v>66.327405981124215</v>
      </c>
      <c r="E105" s="8">
        <f t="shared" si="1"/>
        <v>66.26712456520761</v>
      </c>
      <c r="H105" s="5"/>
      <c r="I105" s="8"/>
      <c r="J105" s="5"/>
      <c r="K105" s="8"/>
      <c r="L105" s="8"/>
    </row>
    <row r="106" spans="1:12" x14ac:dyDescent="0.25">
      <c r="A106" s="35">
        <v>37529</v>
      </c>
      <c r="B106" s="22">
        <v>66.159681107008424</v>
      </c>
      <c r="E106" s="8">
        <f t="shared" si="1"/>
        <v>66.26712456520761</v>
      </c>
      <c r="H106" s="5"/>
      <c r="I106" s="8"/>
      <c r="J106" s="5"/>
      <c r="K106" s="8"/>
      <c r="L106" s="8"/>
    </row>
    <row r="107" spans="1:12" x14ac:dyDescent="0.25">
      <c r="A107" s="35">
        <v>37560</v>
      </c>
      <c r="B107" s="22">
        <v>65.977592882838749</v>
      </c>
      <c r="C107" s="26"/>
      <c r="E107" s="8">
        <f t="shared" si="1"/>
        <v>66.26712456520761</v>
      </c>
      <c r="H107" s="5"/>
      <c r="I107" s="8"/>
      <c r="J107" s="5"/>
      <c r="K107" s="8"/>
      <c r="L107" s="8"/>
    </row>
    <row r="108" spans="1:12" x14ac:dyDescent="0.25">
      <c r="A108" s="35">
        <v>37590</v>
      </c>
      <c r="B108" s="22">
        <v>65.666790213084198</v>
      </c>
      <c r="E108" s="8">
        <f t="shared" si="1"/>
        <v>66.26712456520761</v>
      </c>
      <c r="H108" s="5"/>
      <c r="I108" s="8"/>
      <c r="J108" s="5"/>
      <c r="L108" s="8"/>
    </row>
    <row r="109" spans="1:12" x14ac:dyDescent="0.25">
      <c r="A109" s="35">
        <v>37621</v>
      </c>
      <c r="B109" s="22">
        <v>65.676039877680708</v>
      </c>
      <c r="E109" s="8">
        <f t="shared" si="1"/>
        <v>66.26712456520761</v>
      </c>
      <c r="H109" s="5"/>
      <c r="I109" s="8"/>
      <c r="J109" s="5"/>
      <c r="L109" s="8"/>
    </row>
    <row r="110" spans="1:12" x14ac:dyDescent="0.25">
      <c r="A110" s="35">
        <v>37652</v>
      </c>
      <c r="B110" s="22">
        <v>65.661763966239661</v>
      </c>
      <c r="E110" s="8">
        <f>AVERAGE($B$110:$B$121)</f>
        <v>65.594948210460572</v>
      </c>
      <c r="H110" s="5"/>
      <c r="I110" s="8"/>
      <c r="J110" s="5"/>
    </row>
    <row r="111" spans="1:12" x14ac:dyDescent="0.25">
      <c r="A111" s="35">
        <v>37680</v>
      </c>
      <c r="B111" s="22">
        <v>65.530169226582473</v>
      </c>
      <c r="E111" s="8">
        <f t="shared" ref="E111:E121" si="2">AVERAGE($B$110:$B$121)</f>
        <v>65.594948210460572</v>
      </c>
      <c r="I111" s="8"/>
      <c r="J111" s="5"/>
    </row>
    <row r="112" spans="1:12" x14ac:dyDescent="0.25">
      <c r="A112" s="35">
        <v>37711</v>
      </c>
      <c r="B112" s="22">
        <v>64.931102159166116</v>
      </c>
      <c r="E112" s="8">
        <f t="shared" si="2"/>
        <v>65.594948210460572</v>
      </c>
      <c r="I112" s="8"/>
      <c r="J112" s="5"/>
    </row>
    <row r="113" spans="1:10" x14ac:dyDescent="0.25">
      <c r="A113" s="35">
        <v>37741</v>
      </c>
      <c r="B113" s="22">
        <v>64.920388391792798</v>
      </c>
      <c r="E113" s="8">
        <f t="shared" si="2"/>
        <v>65.594948210460572</v>
      </c>
      <c r="I113" s="8"/>
      <c r="J113" s="5"/>
    </row>
    <row r="114" spans="1:10" x14ac:dyDescent="0.25">
      <c r="A114" s="35">
        <v>37772</v>
      </c>
      <c r="B114" s="22">
        <v>64.907105208171018</v>
      </c>
      <c r="C114" s="4"/>
      <c r="E114" s="8">
        <f t="shared" si="2"/>
        <v>65.594948210460572</v>
      </c>
      <c r="I114" s="8"/>
      <c r="J114" s="5"/>
    </row>
    <row r="115" spans="1:10" x14ac:dyDescent="0.25">
      <c r="A115" s="35">
        <v>37802</v>
      </c>
      <c r="B115" s="22">
        <v>65.229656499565891</v>
      </c>
      <c r="C115" s="4"/>
      <c r="E115" s="8">
        <f t="shared" si="2"/>
        <v>65.594948210460572</v>
      </c>
      <c r="F115" t="s">
        <v>26</v>
      </c>
      <c r="G115" t="s">
        <v>38</v>
      </c>
      <c r="H115" s="4">
        <f>(E115/E103-1)*100</f>
        <v>-1.0143436268848616</v>
      </c>
      <c r="I115" s="8"/>
      <c r="J115" s="5"/>
    </row>
    <row r="116" spans="1:10" x14ac:dyDescent="0.25">
      <c r="A116" s="35">
        <v>37833</v>
      </c>
      <c r="B116" s="22">
        <v>65.501510198820739</v>
      </c>
      <c r="C116" s="25"/>
      <c r="E116" s="8">
        <f t="shared" si="2"/>
        <v>65.594948210460572</v>
      </c>
      <c r="I116" s="8"/>
      <c r="J116" s="5"/>
    </row>
    <row r="117" spans="1:10" x14ac:dyDescent="0.25">
      <c r="A117" s="35">
        <v>37864</v>
      </c>
      <c r="B117" s="22">
        <v>65.689796500638039</v>
      </c>
      <c r="C117" s="25"/>
      <c r="D117" s="4">
        <f>B117</f>
        <v>65.689796500638039</v>
      </c>
      <c r="E117" s="8">
        <f t="shared" si="2"/>
        <v>65.594948210460572</v>
      </c>
      <c r="I117" s="8"/>
      <c r="J117" s="5"/>
    </row>
    <row r="118" spans="1:10" x14ac:dyDescent="0.25">
      <c r="A118" s="35">
        <v>37894</v>
      </c>
      <c r="B118" s="22">
        <v>65.799961464787046</v>
      </c>
      <c r="E118" s="8">
        <f t="shared" si="2"/>
        <v>65.594948210460572</v>
      </c>
      <c r="I118" s="8"/>
      <c r="J118" s="5"/>
    </row>
    <row r="119" spans="1:10" x14ac:dyDescent="0.25">
      <c r="A119" s="35">
        <v>37925</v>
      </c>
      <c r="B119" s="22">
        <v>66.145790664982428</v>
      </c>
      <c r="E119" s="8">
        <f t="shared" si="2"/>
        <v>65.594948210460572</v>
      </c>
      <c r="I119" s="8"/>
      <c r="J119" s="5"/>
    </row>
    <row r="120" spans="1:10" x14ac:dyDescent="0.25">
      <c r="A120" s="35">
        <v>37955</v>
      </c>
      <c r="B120" s="22">
        <v>66.187367803414276</v>
      </c>
      <c r="E120" s="8">
        <f t="shared" si="2"/>
        <v>65.594948210460572</v>
      </c>
      <c r="I120" s="8"/>
      <c r="J120" s="5"/>
    </row>
    <row r="121" spans="1:10" x14ac:dyDescent="0.25">
      <c r="A121" s="35">
        <v>37986</v>
      </c>
      <c r="B121" s="22">
        <v>66.634766441366168</v>
      </c>
      <c r="E121" s="8">
        <f t="shared" si="2"/>
        <v>65.594948210460572</v>
      </c>
      <c r="I121" s="8"/>
      <c r="J121" s="5"/>
    </row>
    <row r="122" spans="1:10" x14ac:dyDescent="0.25">
      <c r="A122" s="35">
        <v>38017</v>
      </c>
      <c r="B122" s="22">
        <v>67.279286028830427</v>
      </c>
      <c r="E122" s="8">
        <f>AVERAGE($B$122:$B$133)</f>
        <v>70.663419783839672</v>
      </c>
      <c r="I122" s="8"/>
      <c r="J122" s="5"/>
    </row>
    <row r="123" spans="1:10" x14ac:dyDescent="0.25">
      <c r="A123" s="35">
        <v>38046</v>
      </c>
      <c r="B123" s="22">
        <v>68.674271528334515</v>
      </c>
      <c r="E123" s="8">
        <f t="shared" ref="E123:E133" si="3">AVERAGE($B$122:$B$133)</f>
        <v>70.663419783839672</v>
      </c>
      <c r="I123" s="8"/>
      <c r="J123" s="5"/>
    </row>
    <row r="124" spans="1:10" x14ac:dyDescent="0.25">
      <c r="A124" s="35">
        <v>38077</v>
      </c>
      <c r="B124" s="22">
        <v>69.972875150684885</v>
      </c>
      <c r="E124" s="8">
        <f t="shared" si="3"/>
        <v>70.663419783839672</v>
      </c>
      <c r="I124" s="8"/>
      <c r="J124" s="5"/>
    </row>
    <row r="125" spans="1:10" x14ac:dyDescent="0.25">
      <c r="A125" s="35">
        <v>38107</v>
      </c>
      <c r="B125" s="22">
        <v>70.288010733914135</v>
      </c>
      <c r="E125" s="8">
        <f t="shared" si="3"/>
        <v>70.663419783839672</v>
      </c>
      <c r="I125" s="8"/>
      <c r="J125" s="5"/>
    </row>
    <row r="126" spans="1:10" x14ac:dyDescent="0.25">
      <c r="A126" s="35">
        <v>38138</v>
      </c>
      <c r="B126" s="22">
        <v>70.639482223364539</v>
      </c>
      <c r="E126" s="8">
        <f t="shared" si="3"/>
        <v>70.663419783839672</v>
      </c>
      <c r="I126" s="8"/>
      <c r="J126" s="5"/>
    </row>
    <row r="127" spans="1:10" x14ac:dyDescent="0.25">
      <c r="A127" s="35">
        <v>38168</v>
      </c>
      <c r="B127" s="22">
        <v>70.655621586343074</v>
      </c>
      <c r="E127" s="8">
        <f t="shared" si="3"/>
        <v>70.663419783839672</v>
      </c>
      <c r="F127" t="s">
        <v>27</v>
      </c>
      <c r="G127" t="s">
        <v>38</v>
      </c>
      <c r="H127" s="4">
        <f>(E127/E115-1)*100</f>
        <v>7.7269236605187475</v>
      </c>
      <c r="I127" s="8"/>
      <c r="J127" s="5"/>
    </row>
    <row r="128" spans="1:10" x14ac:dyDescent="0.25">
      <c r="A128" s="35">
        <v>38199</v>
      </c>
      <c r="B128" s="22">
        <v>70.44981655674988</v>
      </c>
      <c r="E128" s="8">
        <f t="shared" si="3"/>
        <v>70.663419783839672</v>
      </c>
      <c r="I128" s="8"/>
      <c r="J128" s="5"/>
    </row>
    <row r="129" spans="1:10" x14ac:dyDescent="0.25">
      <c r="A129" s="35">
        <v>38230</v>
      </c>
      <c r="B129" s="22">
        <v>70.684328979711296</v>
      </c>
      <c r="E129" s="8">
        <f t="shared" si="3"/>
        <v>70.663419783839672</v>
      </c>
      <c r="I129" s="8"/>
      <c r="J129" s="5"/>
    </row>
    <row r="130" spans="1:10" x14ac:dyDescent="0.25">
      <c r="A130" s="35">
        <v>38260</v>
      </c>
      <c r="B130" s="22">
        <v>70.913673401961518</v>
      </c>
      <c r="E130" s="8">
        <f t="shared" si="3"/>
        <v>70.663419783839672</v>
      </c>
      <c r="I130" s="8"/>
      <c r="J130" s="5"/>
    </row>
    <row r="131" spans="1:10" x14ac:dyDescent="0.25">
      <c r="A131" s="35">
        <v>38291</v>
      </c>
      <c r="B131" s="22">
        <v>72.391281763878681</v>
      </c>
      <c r="E131" s="8">
        <f t="shared" si="3"/>
        <v>70.663419783839672</v>
      </c>
      <c r="I131" s="8"/>
      <c r="J131" s="5"/>
    </row>
    <row r="132" spans="1:10" x14ac:dyDescent="0.25">
      <c r="A132" s="35">
        <v>38321</v>
      </c>
      <c r="B132" s="22">
        <v>72.911021913231835</v>
      </c>
      <c r="E132" s="8">
        <f t="shared" si="3"/>
        <v>70.663419783839672</v>
      </c>
      <c r="I132" s="8"/>
      <c r="J132" s="5"/>
    </row>
    <row r="133" spans="1:10" x14ac:dyDescent="0.25">
      <c r="A133" s="35">
        <v>38352</v>
      </c>
      <c r="B133" s="22">
        <v>73.101367539071191</v>
      </c>
      <c r="E133" s="8">
        <f t="shared" si="3"/>
        <v>70.663419783839672</v>
      </c>
      <c r="I133" s="8"/>
      <c r="J133" s="5"/>
    </row>
    <row r="134" spans="1:10" x14ac:dyDescent="0.25">
      <c r="A134" s="35">
        <v>38383</v>
      </c>
      <c r="B134" s="22">
        <v>72.913407787597137</v>
      </c>
      <c r="E134" s="8">
        <f>AVERAGE($B$134:$B$145)</f>
        <v>74.677499330191253</v>
      </c>
      <c r="I134" s="8"/>
      <c r="J134" s="5"/>
    </row>
    <row r="135" spans="1:10" x14ac:dyDescent="0.25">
      <c r="A135" s="35">
        <v>38411</v>
      </c>
      <c r="B135" s="22">
        <v>73.156210688892216</v>
      </c>
      <c r="E135" s="8">
        <f t="shared" ref="E135:E145" si="4">AVERAGE($B$134:$B$145)</f>
        <v>74.677499330191253</v>
      </c>
      <c r="I135" s="8"/>
      <c r="J135" s="5"/>
    </row>
    <row r="136" spans="1:10" x14ac:dyDescent="0.25">
      <c r="A136" s="35">
        <v>38442</v>
      </c>
      <c r="B136" s="22">
        <v>73.560427564544696</v>
      </c>
      <c r="E136" s="8">
        <f t="shared" si="4"/>
        <v>74.677499330191253</v>
      </c>
      <c r="I136" s="8"/>
      <c r="J136" s="5"/>
    </row>
    <row r="137" spans="1:10" x14ac:dyDescent="0.25">
      <c r="A137" s="35">
        <v>38472</v>
      </c>
      <c r="B137" s="22">
        <v>73.778014158642534</v>
      </c>
      <c r="E137" s="8">
        <f t="shared" si="4"/>
        <v>74.677499330191253</v>
      </c>
      <c r="I137" s="8"/>
      <c r="J137" s="5"/>
    </row>
    <row r="138" spans="1:10" x14ac:dyDescent="0.25">
      <c r="A138" s="35">
        <v>38503</v>
      </c>
      <c r="B138" s="22">
        <v>74.072610903998665</v>
      </c>
      <c r="E138" s="8">
        <f t="shared" si="4"/>
        <v>74.677499330191253</v>
      </c>
      <c r="I138" s="8"/>
      <c r="J138" s="5"/>
    </row>
    <row r="139" spans="1:10" x14ac:dyDescent="0.25">
      <c r="A139" s="35">
        <v>38533</v>
      </c>
      <c r="B139" s="22">
        <v>74.502026030914152</v>
      </c>
      <c r="E139" s="8">
        <f t="shared" si="4"/>
        <v>74.677499330191253</v>
      </c>
      <c r="F139" t="s">
        <v>28</v>
      </c>
      <c r="G139" t="s">
        <v>38</v>
      </c>
      <c r="H139" s="4">
        <f>(E139/E127-1)*100</f>
        <v>5.6805622465353478</v>
      </c>
      <c r="I139" s="8"/>
      <c r="J139" s="5"/>
    </row>
    <row r="140" spans="1:10" x14ac:dyDescent="0.25">
      <c r="A140" s="35">
        <v>38564</v>
      </c>
      <c r="B140" s="22">
        <v>74.834743213224641</v>
      </c>
      <c r="E140" s="8">
        <f t="shared" si="4"/>
        <v>74.677499330191253</v>
      </c>
      <c r="I140" s="8"/>
      <c r="J140" s="5"/>
    </row>
    <row r="141" spans="1:10" x14ac:dyDescent="0.25">
      <c r="A141" s="35">
        <v>38595</v>
      </c>
      <c r="B141" s="22">
        <v>74.98216967534465</v>
      </c>
      <c r="E141" s="8">
        <f t="shared" si="4"/>
        <v>74.677499330191253</v>
      </c>
      <c r="I141" s="8"/>
      <c r="J141" s="5"/>
    </row>
    <row r="142" spans="1:10" x14ac:dyDescent="0.25">
      <c r="A142" s="35">
        <v>38625</v>
      </c>
      <c r="B142" s="22">
        <v>75.401005727086698</v>
      </c>
      <c r="E142" s="8">
        <f t="shared" si="4"/>
        <v>74.677499330191253</v>
      </c>
      <c r="I142" s="8"/>
      <c r="J142" s="5"/>
    </row>
    <row r="143" spans="1:10" x14ac:dyDescent="0.25">
      <c r="A143" s="35">
        <v>38656</v>
      </c>
      <c r="B143" s="22">
        <v>75.784522016883102</v>
      </c>
      <c r="E143" s="8">
        <f t="shared" si="4"/>
        <v>74.677499330191253</v>
      </c>
      <c r="I143" s="8"/>
      <c r="J143" s="5"/>
    </row>
    <row r="144" spans="1:10" x14ac:dyDescent="0.25">
      <c r="A144" s="35">
        <v>38686</v>
      </c>
      <c r="B144" s="22">
        <v>76.414996129389039</v>
      </c>
      <c r="E144" s="8">
        <f t="shared" si="4"/>
        <v>74.677499330191253</v>
      </c>
      <c r="I144" s="8"/>
      <c r="J144" s="5"/>
    </row>
    <row r="145" spans="1:10" x14ac:dyDescent="0.25">
      <c r="A145" s="35">
        <v>38717</v>
      </c>
      <c r="B145" s="22">
        <v>76.729858065777492</v>
      </c>
      <c r="E145" s="8">
        <f t="shared" si="4"/>
        <v>74.677499330191253</v>
      </c>
      <c r="I145" s="8"/>
      <c r="J145" s="5"/>
    </row>
    <row r="146" spans="1:10" x14ac:dyDescent="0.25">
      <c r="A146" s="35">
        <v>38748</v>
      </c>
      <c r="B146" s="22">
        <v>77.341600766533674</v>
      </c>
      <c r="E146" s="8">
        <f>AVERAGE($B$146:$B$157)</f>
        <v>79.926908512504369</v>
      </c>
      <c r="I146" s="8"/>
      <c r="J146" s="5"/>
    </row>
    <row r="147" spans="1:10" x14ac:dyDescent="0.25">
      <c r="A147" s="35">
        <v>38776</v>
      </c>
      <c r="B147" s="22">
        <v>77.898215078882203</v>
      </c>
      <c r="E147" s="8">
        <f t="shared" ref="E147:E157" si="5">AVERAGE($B$146:$B$157)</f>
        <v>79.926908512504369</v>
      </c>
      <c r="I147" s="8"/>
      <c r="J147" s="5"/>
    </row>
    <row r="148" spans="1:10" x14ac:dyDescent="0.25">
      <c r="A148" s="35">
        <v>38807</v>
      </c>
      <c r="B148" s="22">
        <v>78.351580658169269</v>
      </c>
      <c r="E148" s="8">
        <f t="shared" si="5"/>
        <v>79.926908512504369</v>
      </c>
      <c r="I148" s="8"/>
      <c r="J148" s="5"/>
    </row>
    <row r="149" spans="1:10" x14ac:dyDescent="0.25">
      <c r="A149" s="35">
        <v>38837</v>
      </c>
      <c r="B149" s="22">
        <v>78.747562825303547</v>
      </c>
      <c r="E149" s="8">
        <f t="shared" si="5"/>
        <v>79.926908512504369</v>
      </c>
      <c r="I149" s="8"/>
      <c r="J149" s="5"/>
    </row>
    <row r="150" spans="1:10" x14ac:dyDescent="0.25">
      <c r="A150" s="35">
        <v>38868</v>
      </c>
      <c r="B150" s="22">
        <v>79.478517484971903</v>
      </c>
      <c r="E150" s="8">
        <f t="shared" si="5"/>
        <v>79.926908512504369</v>
      </c>
      <c r="I150" s="8"/>
      <c r="J150" s="5"/>
    </row>
    <row r="151" spans="1:10" x14ac:dyDescent="0.25">
      <c r="A151" s="35">
        <v>38898</v>
      </c>
      <c r="B151" s="22">
        <v>80.14441261574342</v>
      </c>
      <c r="E151" s="8">
        <f t="shared" si="5"/>
        <v>79.926908512504369</v>
      </c>
      <c r="F151" t="s">
        <v>29</v>
      </c>
      <c r="G151" t="s">
        <v>38</v>
      </c>
      <c r="H151" s="4">
        <f>(E151/E139-1)*100</f>
        <v>7.0294388931029017</v>
      </c>
      <c r="I151" s="8"/>
      <c r="J151" s="5"/>
    </row>
    <row r="152" spans="1:10" x14ac:dyDescent="0.25">
      <c r="A152" s="35">
        <v>38929</v>
      </c>
      <c r="B152" s="22">
        <v>79.956513368145551</v>
      </c>
      <c r="E152" s="8">
        <f t="shared" si="5"/>
        <v>79.926908512504369</v>
      </c>
      <c r="I152" s="8"/>
      <c r="J152" s="5"/>
    </row>
    <row r="153" spans="1:10" x14ac:dyDescent="0.25">
      <c r="A153" s="35">
        <v>38960</v>
      </c>
      <c r="B153" s="22">
        <v>79.869430183896071</v>
      </c>
      <c r="E153" s="8">
        <f t="shared" si="5"/>
        <v>79.926908512504369</v>
      </c>
      <c r="I153" s="8"/>
      <c r="J153" s="5"/>
    </row>
    <row r="154" spans="1:10" x14ac:dyDescent="0.25">
      <c r="A154" s="35">
        <v>38990</v>
      </c>
      <c r="B154" s="22">
        <v>80.290713770991402</v>
      </c>
      <c r="E154" s="8">
        <f t="shared" si="5"/>
        <v>79.926908512504369</v>
      </c>
      <c r="I154" s="8"/>
      <c r="J154" s="5"/>
    </row>
    <row r="155" spans="1:10" x14ac:dyDescent="0.25">
      <c r="A155" s="35">
        <v>39021</v>
      </c>
      <c r="B155" s="22">
        <v>81.443277773111362</v>
      </c>
      <c r="E155" s="8">
        <f t="shared" si="5"/>
        <v>79.926908512504369</v>
      </c>
      <c r="I155" s="8"/>
      <c r="J155" s="5"/>
    </row>
    <row r="156" spans="1:10" x14ac:dyDescent="0.25">
      <c r="A156" s="35">
        <v>39051</v>
      </c>
      <c r="B156" s="22">
        <v>82.486599765956043</v>
      </c>
      <c r="E156" s="8">
        <f t="shared" si="5"/>
        <v>79.926908512504369</v>
      </c>
      <c r="I156" s="8"/>
      <c r="J156" s="5"/>
    </row>
    <row r="157" spans="1:10" x14ac:dyDescent="0.25">
      <c r="A157" s="35">
        <v>39082</v>
      </c>
      <c r="B157" s="22">
        <v>83.114477858347996</v>
      </c>
      <c r="E157" s="8">
        <f t="shared" si="5"/>
        <v>79.926908512504369</v>
      </c>
      <c r="I157" s="8"/>
      <c r="J157" s="5"/>
    </row>
    <row r="158" spans="1:10" x14ac:dyDescent="0.25">
      <c r="A158" s="35">
        <v>39113</v>
      </c>
      <c r="B158" s="22">
        <v>83.767969145958887</v>
      </c>
      <c r="E158" s="8">
        <f>AVERAGE($B$158:$B$169)</f>
        <v>85.868740022272661</v>
      </c>
      <c r="I158" s="8"/>
      <c r="J158" s="5"/>
    </row>
    <row r="159" spans="1:10" x14ac:dyDescent="0.25">
      <c r="A159" s="35">
        <v>39141</v>
      </c>
      <c r="B159" s="22">
        <v>84.237738155565438</v>
      </c>
      <c r="E159" s="8">
        <f t="shared" ref="E159:E169" si="6">AVERAGE($B$158:$B$169)</f>
        <v>85.868740022272661</v>
      </c>
      <c r="I159" s="8"/>
      <c r="J159" s="5"/>
    </row>
    <row r="160" spans="1:10" x14ac:dyDescent="0.25">
      <c r="A160" s="35">
        <v>39172</v>
      </c>
      <c r="B160" s="22">
        <v>84.648775885528067</v>
      </c>
      <c r="E160" s="8">
        <f t="shared" si="6"/>
        <v>85.868740022272661</v>
      </c>
      <c r="I160" s="8"/>
      <c r="J160" s="5"/>
    </row>
    <row r="161" spans="1:10" x14ac:dyDescent="0.25">
      <c r="A161" s="35">
        <v>39202</v>
      </c>
      <c r="B161" s="22">
        <v>84.778088522505413</v>
      </c>
      <c r="E161" s="8">
        <f t="shared" si="6"/>
        <v>85.868740022272661</v>
      </c>
      <c r="I161" s="8"/>
      <c r="J161" s="5"/>
    </row>
    <row r="162" spans="1:10" x14ac:dyDescent="0.25">
      <c r="A162" s="35">
        <v>39233</v>
      </c>
      <c r="B162" s="22">
        <v>85.344995173783929</v>
      </c>
      <c r="E162" s="8">
        <f t="shared" si="6"/>
        <v>85.868740022272661</v>
      </c>
      <c r="I162" s="8"/>
      <c r="J162" s="5"/>
    </row>
    <row r="163" spans="1:10" x14ac:dyDescent="0.25">
      <c r="A163" s="35">
        <v>39263</v>
      </c>
      <c r="B163" s="22">
        <v>85.38588766896703</v>
      </c>
      <c r="E163" s="8">
        <f t="shared" si="6"/>
        <v>85.868740022272661</v>
      </c>
      <c r="F163" t="s">
        <v>30</v>
      </c>
      <c r="G163" t="s">
        <v>38</v>
      </c>
      <c r="H163" s="4">
        <f>(E163/E151-1)*100</f>
        <v>7.434081488137001</v>
      </c>
      <c r="I163" s="8"/>
      <c r="J163" s="5"/>
    </row>
    <row r="164" spans="1:10" x14ac:dyDescent="0.25">
      <c r="A164" s="35">
        <v>39294</v>
      </c>
      <c r="B164" s="22">
        <v>86.201435698313674</v>
      </c>
      <c r="E164" s="8">
        <f t="shared" si="6"/>
        <v>85.868740022272661</v>
      </c>
      <c r="I164" s="8"/>
      <c r="J164" s="5"/>
    </row>
    <row r="165" spans="1:10" x14ac:dyDescent="0.25">
      <c r="A165" s="35">
        <v>39325</v>
      </c>
      <c r="B165" s="22">
        <v>86.173669018346217</v>
      </c>
      <c r="E165" s="8">
        <f t="shared" si="6"/>
        <v>85.868740022272661</v>
      </c>
      <c r="I165" s="8"/>
      <c r="J165" s="5"/>
    </row>
    <row r="166" spans="1:10" x14ac:dyDescent="0.25">
      <c r="A166" s="35">
        <v>39355</v>
      </c>
      <c r="B166" s="22">
        <v>86.954530241662127</v>
      </c>
      <c r="E166" s="8">
        <f t="shared" si="6"/>
        <v>85.868740022272661</v>
      </c>
      <c r="I166" s="8"/>
      <c r="J166" s="5"/>
    </row>
    <row r="167" spans="1:10" x14ac:dyDescent="0.25">
      <c r="A167" s="35">
        <v>39386</v>
      </c>
      <c r="B167" s="22">
        <v>87.043788007968644</v>
      </c>
      <c r="E167" s="8">
        <f t="shared" si="6"/>
        <v>85.868740022272661</v>
      </c>
      <c r="I167" s="8"/>
      <c r="J167" s="5"/>
    </row>
    <row r="168" spans="1:10" x14ac:dyDescent="0.25">
      <c r="A168" s="35">
        <v>39416</v>
      </c>
      <c r="B168" s="22">
        <v>87.624323762158625</v>
      </c>
      <c r="E168" s="8">
        <f t="shared" si="6"/>
        <v>85.868740022272661</v>
      </c>
      <c r="I168" s="8"/>
      <c r="J168" s="5"/>
    </row>
    <row r="169" spans="1:10" x14ac:dyDescent="0.25">
      <c r="A169" s="35">
        <v>39447</v>
      </c>
      <c r="B169" s="22">
        <v>88.263678986513796</v>
      </c>
      <c r="E169" s="8">
        <f t="shared" si="6"/>
        <v>85.868740022272661</v>
      </c>
      <c r="I169" s="8"/>
      <c r="J169" s="5"/>
    </row>
    <row r="170" spans="1:10" x14ac:dyDescent="0.25">
      <c r="A170" s="35">
        <v>39478</v>
      </c>
      <c r="B170" s="22">
        <v>88.682547048384038</v>
      </c>
      <c r="C170" s="27"/>
      <c r="E170" s="8">
        <f>AVERAGE($B$170:$B$181)</f>
        <v>90.507244497650674</v>
      </c>
      <c r="G170" s="16"/>
      <c r="I170" s="8"/>
      <c r="J170" s="5"/>
    </row>
    <row r="171" spans="1:10" x14ac:dyDescent="0.25">
      <c r="A171" s="35">
        <v>39507</v>
      </c>
      <c r="B171" s="22">
        <v>88.960966509251691</v>
      </c>
      <c r="E171" s="8">
        <f t="shared" ref="E171:E181" si="7">AVERAGE($B$170:$B$181)</f>
        <v>90.507244497650674</v>
      </c>
      <c r="I171" s="8"/>
      <c r="J171" s="5"/>
    </row>
    <row r="172" spans="1:10" x14ac:dyDescent="0.25">
      <c r="A172" s="35">
        <v>39538</v>
      </c>
      <c r="B172" s="22">
        <v>89.347737630699214</v>
      </c>
      <c r="E172" s="8">
        <f t="shared" si="7"/>
        <v>90.507244497650674</v>
      </c>
      <c r="I172" s="8"/>
      <c r="J172" s="5"/>
    </row>
    <row r="173" spans="1:10" x14ac:dyDescent="0.25">
      <c r="A173" s="35">
        <v>39568</v>
      </c>
      <c r="B173" s="22">
        <v>90.181675042808578</v>
      </c>
      <c r="E173" s="8">
        <f t="shared" si="7"/>
        <v>90.507244497650674</v>
      </c>
      <c r="I173" s="8"/>
      <c r="J173" s="5"/>
    </row>
    <row r="174" spans="1:10" x14ac:dyDescent="0.25">
      <c r="A174" s="35">
        <v>39599</v>
      </c>
      <c r="B174" s="22">
        <v>90.374499293889784</v>
      </c>
      <c r="D174" s="5"/>
      <c r="E174" s="8">
        <f t="shared" si="7"/>
        <v>90.507244497650674</v>
      </c>
      <c r="I174" s="8"/>
      <c r="J174" s="5"/>
    </row>
    <row r="175" spans="1:10" x14ac:dyDescent="0.25">
      <c r="A175" s="35">
        <v>39629</v>
      </c>
      <c r="B175" s="22">
        <v>90.834278322735031</v>
      </c>
      <c r="E175" s="8">
        <f t="shared" si="7"/>
        <v>90.507244497650674</v>
      </c>
      <c r="F175" t="s">
        <v>31</v>
      </c>
      <c r="G175" t="s">
        <v>38</v>
      </c>
      <c r="H175" s="4">
        <f>(E175/E163-1)*100</f>
        <v>5.4018545912923432</v>
      </c>
      <c r="I175" s="8"/>
      <c r="J175" s="5"/>
    </row>
    <row r="176" spans="1:10" x14ac:dyDescent="0.25">
      <c r="A176" s="35">
        <v>39660</v>
      </c>
      <c r="B176" s="22">
        <v>91.237988244118824</v>
      </c>
      <c r="E176" s="8">
        <f t="shared" si="7"/>
        <v>90.507244497650674</v>
      </c>
      <c r="I176" s="8"/>
      <c r="J176" s="5"/>
    </row>
    <row r="177" spans="1:10" x14ac:dyDescent="0.25">
      <c r="A177" s="35">
        <v>39691</v>
      </c>
      <c r="B177" s="22">
        <v>91.457807368963202</v>
      </c>
      <c r="E177" s="8">
        <f t="shared" si="7"/>
        <v>90.507244497650674</v>
      </c>
      <c r="I177" s="8"/>
      <c r="J177" s="5"/>
    </row>
    <row r="178" spans="1:10" x14ac:dyDescent="0.25">
      <c r="A178" s="35">
        <v>39721</v>
      </c>
      <c r="B178" s="22">
        <v>91.317416532280674</v>
      </c>
      <c r="E178" s="8">
        <f t="shared" si="7"/>
        <v>90.507244497650674</v>
      </c>
      <c r="I178" s="8"/>
      <c r="J178" s="5"/>
    </row>
    <row r="179" spans="1:10" x14ac:dyDescent="0.25">
      <c r="A179" s="35">
        <v>39752</v>
      </c>
      <c r="B179" s="22">
        <v>91.184966021527998</v>
      </c>
      <c r="E179" s="8">
        <f t="shared" si="7"/>
        <v>90.507244497650674</v>
      </c>
      <c r="I179" s="8"/>
      <c r="J179" s="5"/>
    </row>
    <row r="180" spans="1:10" x14ac:dyDescent="0.25">
      <c r="A180" s="35">
        <v>39782</v>
      </c>
      <c r="B180" s="22">
        <v>91.374143174900865</v>
      </c>
      <c r="E180" s="8">
        <f t="shared" si="7"/>
        <v>90.507244497650674</v>
      </c>
      <c r="I180" s="8"/>
      <c r="J180" s="5"/>
    </row>
    <row r="181" spans="1:10" x14ac:dyDescent="0.25">
      <c r="A181" s="35">
        <v>39813</v>
      </c>
      <c r="B181" s="22">
        <v>91.132908782248151</v>
      </c>
      <c r="C181" s="8"/>
      <c r="D181" s="5">
        <f>B181</f>
        <v>91.132908782248151</v>
      </c>
      <c r="E181" s="8">
        <f t="shared" si="7"/>
        <v>90.507244497650674</v>
      </c>
      <c r="I181" s="8"/>
      <c r="J181" s="5"/>
    </row>
    <row r="182" spans="1:10" x14ac:dyDescent="0.25">
      <c r="A182" s="35">
        <v>39844</v>
      </c>
      <c r="B182" s="22">
        <v>90.582371336241323</v>
      </c>
      <c r="E182" s="8">
        <f t="shared" ref="E182:E193" si="8">AVERAGE($B$182:$B$193)</f>
        <v>89.136021187985719</v>
      </c>
      <c r="I182" s="8"/>
      <c r="J182" s="5"/>
    </row>
    <row r="183" spans="1:10" x14ac:dyDescent="0.25">
      <c r="A183" s="35">
        <v>39872</v>
      </c>
      <c r="B183" s="22">
        <v>90.206048409867861</v>
      </c>
      <c r="E183" s="8">
        <f t="shared" si="8"/>
        <v>89.136021187985719</v>
      </c>
      <c r="I183" s="8"/>
      <c r="J183" s="5"/>
    </row>
    <row r="184" spans="1:10" x14ac:dyDescent="0.25">
      <c r="A184" s="35">
        <v>39903</v>
      </c>
      <c r="B184" s="22">
        <v>89.800513260530252</v>
      </c>
      <c r="E184" s="8">
        <f t="shared" si="8"/>
        <v>89.136021187985719</v>
      </c>
      <c r="I184" s="8"/>
      <c r="J184" s="5"/>
    </row>
    <row r="185" spans="1:10" x14ac:dyDescent="0.25">
      <c r="A185" s="35">
        <v>39933</v>
      </c>
      <c r="B185" s="22">
        <v>88.985282736442713</v>
      </c>
      <c r="E185" s="8">
        <f t="shared" si="8"/>
        <v>89.136021187985719</v>
      </c>
    </row>
    <row r="186" spans="1:10" x14ac:dyDescent="0.25">
      <c r="A186" s="35">
        <v>39964</v>
      </c>
      <c r="B186" s="22">
        <v>88.361306142688605</v>
      </c>
      <c r="D186" s="5"/>
      <c r="E186" s="8">
        <f t="shared" si="8"/>
        <v>89.136021187985719</v>
      </c>
    </row>
    <row r="187" spans="1:10" x14ac:dyDescent="0.25">
      <c r="A187" s="35">
        <v>39994</v>
      </c>
      <c r="B187" s="22">
        <v>88.088971796554844</v>
      </c>
      <c r="E187" s="8">
        <f t="shared" si="8"/>
        <v>89.136021187985719</v>
      </c>
      <c r="F187" t="s">
        <v>32</v>
      </c>
      <c r="G187" t="s">
        <v>38</v>
      </c>
      <c r="H187" s="4">
        <f>(E187/E175-1)*100</f>
        <v>-1.5150425993805894</v>
      </c>
    </row>
    <row r="188" spans="1:10" x14ac:dyDescent="0.25">
      <c r="A188" s="35">
        <v>40025</v>
      </c>
      <c r="B188" s="22">
        <v>87.829983099560422</v>
      </c>
      <c r="E188" s="8">
        <f t="shared" si="8"/>
        <v>89.136021187985719</v>
      </c>
    </row>
    <row r="189" spans="1:10" x14ac:dyDescent="0.25">
      <c r="A189" s="35">
        <v>40056</v>
      </c>
      <c r="B189" s="22">
        <v>87.896158151772894</v>
      </c>
      <c r="E189" s="8">
        <f t="shared" si="8"/>
        <v>89.136021187985719</v>
      </c>
    </row>
    <row r="190" spans="1:10" x14ac:dyDescent="0.25">
      <c r="A190" s="35">
        <v>40086</v>
      </c>
      <c r="B190" s="22">
        <v>88.18845921896903</v>
      </c>
      <c r="E190" s="8">
        <f t="shared" si="8"/>
        <v>89.136021187985719</v>
      </c>
    </row>
    <row r="191" spans="1:10" x14ac:dyDescent="0.25">
      <c r="A191" s="35">
        <v>40117</v>
      </c>
      <c r="B191" s="22">
        <v>89.071241606145819</v>
      </c>
      <c r="E191" s="8">
        <f t="shared" si="8"/>
        <v>89.136021187985719</v>
      </c>
    </row>
    <row r="192" spans="1:10" x14ac:dyDescent="0.25">
      <c r="A192" s="35">
        <v>40147</v>
      </c>
      <c r="B192" s="22">
        <v>90.03397966879929</v>
      </c>
      <c r="E192" s="8">
        <f t="shared" si="8"/>
        <v>89.136021187985719</v>
      </c>
    </row>
    <row r="193" spans="1:8" x14ac:dyDescent="0.25">
      <c r="A193" s="35">
        <v>40178</v>
      </c>
      <c r="B193" s="22">
        <v>90.587938828255858</v>
      </c>
      <c r="E193" s="8">
        <f t="shared" si="8"/>
        <v>89.136021187985719</v>
      </c>
    </row>
    <row r="194" spans="1:8" x14ac:dyDescent="0.25">
      <c r="A194" s="35">
        <v>40209</v>
      </c>
      <c r="B194" s="22">
        <v>91.739981542507081</v>
      </c>
      <c r="C194" s="8"/>
      <c r="D194" s="5"/>
      <c r="E194" s="8">
        <f t="shared" ref="E194:E205" si="9">AVERAGE($B$194:$B$205)</f>
        <v>95.797741774624896</v>
      </c>
    </row>
    <row r="195" spans="1:8" x14ac:dyDescent="0.25">
      <c r="A195" s="35">
        <v>40237</v>
      </c>
      <c r="B195" s="22">
        <v>92.682599964245554</v>
      </c>
      <c r="E195" s="8">
        <f t="shared" si="9"/>
        <v>95.797741774624896</v>
      </c>
    </row>
    <row r="196" spans="1:8" x14ac:dyDescent="0.25">
      <c r="A196" s="35">
        <v>40268</v>
      </c>
      <c r="B196" s="22">
        <v>93.823828807428015</v>
      </c>
      <c r="E196" s="8">
        <f t="shared" si="9"/>
        <v>95.797741774624896</v>
      </c>
    </row>
    <row r="197" spans="1:8" x14ac:dyDescent="0.25">
      <c r="A197" s="35">
        <v>40298</v>
      </c>
      <c r="B197" s="22">
        <v>94.844545746981694</v>
      </c>
      <c r="E197" s="8">
        <f t="shared" si="9"/>
        <v>95.797741774624896</v>
      </c>
    </row>
    <row r="198" spans="1:8" x14ac:dyDescent="0.25">
      <c r="A198" s="35">
        <v>40329</v>
      </c>
      <c r="B198" s="22">
        <v>95.736520309716852</v>
      </c>
      <c r="E198" s="8">
        <f t="shared" si="9"/>
        <v>95.797741774624896</v>
      </c>
    </row>
    <row r="199" spans="1:8" x14ac:dyDescent="0.25">
      <c r="A199" s="35">
        <v>40359</v>
      </c>
      <c r="B199" s="22">
        <v>96.751912459920177</v>
      </c>
      <c r="D199" s="5">
        <f>B199</f>
        <v>96.751912459920177</v>
      </c>
      <c r="E199" s="8">
        <f t="shared" si="9"/>
        <v>95.797741774624896</v>
      </c>
      <c r="F199" t="s">
        <v>33</v>
      </c>
      <c r="G199" t="s">
        <v>38</v>
      </c>
      <c r="H199" s="4">
        <f>(E199/E187-1)*100</f>
        <v>7.4736571117413497</v>
      </c>
    </row>
    <row r="200" spans="1:8" x14ac:dyDescent="0.25">
      <c r="A200" s="35">
        <v>40390</v>
      </c>
      <c r="B200" s="22">
        <v>97.321494023684039</v>
      </c>
      <c r="E200" s="8">
        <f t="shared" si="9"/>
        <v>95.797741774624896</v>
      </c>
    </row>
    <row r="201" spans="1:8" x14ac:dyDescent="0.25">
      <c r="A201" s="35">
        <v>40421</v>
      </c>
      <c r="B201" s="22">
        <v>97.597344414039128</v>
      </c>
      <c r="E201" s="8">
        <f t="shared" si="9"/>
        <v>95.797741774624896</v>
      </c>
    </row>
    <row r="202" spans="1:8" x14ac:dyDescent="0.25">
      <c r="A202" s="35">
        <v>40451</v>
      </c>
      <c r="B202" s="22">
        <v>97.37312839016252</v>
      </c>
      <c r="E202" s="8">
        <f t="shared" si="9"/>
        <v>95.797741774624896</v>
      </c>
    </row>
    <row r="203" spans="1:8" x14ac:dyDescent="0.25">
      <c r="A203" s="35">
        <v>40482</v>
      </c>
      <c r="B203" s="22">
        <v>97.281242532250971</v>
      </c>
      <c r="E203" s="8">
        <f t="shared" si="9"/>
        <v>95.797741774624896</v>
      </c>
    </row>
    <row r="204" spans="1:8" x14ac:dyDescent="0.25">
      <c r="A204" s="35">
        <v>40512</v>
      </c>
      <c r="B204" s="22">
        <v>97.164774360238809</v>
      </c>
      <c r="E204" s="8">
        <f t="shared" si="9"/>
        <v>95.797741774624896</v>
      </c>
    </row>
    <row r="205" spans="1:8" x14ac:dyDescent="0.25">
      <c r="A205" s="35">
        <v>40543</v>
      </c>
      <c r="B205" s="22">
        <v>97.255528744323769</v>
      </c>
      <c r="E205" s="8">
        <f t="shared" si="9"/>
        <v>95.797741774624896</v>
      </c>
    </row>
    <row r="206" spans="1:8" x14ac:dyDescent="0.25">
      <c r="A206" s="35">
        <v>40574</v>
      </c>
      <c r="B206" s="22">
        <v>97.639507973591492</v>
      </c>
      <c r="C206" s="4"/>
      <c r="E206" s="8">
        <f t="shared" ref="E206:E217" si="10">AVERAGE($B$206:$B$217)</f>
        <v>99.999999999999986</v>
      </c>
    </row>
    <row r="207" spans="1:8" x14ac:dyDescent="0.25">
      <c r="A207" s="35">
        <v>40602</v>
      </c>
      <c r="B207" s="22">
        <v>98.326525612651324</v>
      </c>
      <c r="C207" s="4"/>
      <c r="E207" s="8">
        <f t="shared" si="10"/>
        <v>99.999999999999986</v>
      </c>
    </row>
    <row r="208" spans="1:8" x14ac:dyDescent="0.25">
      <c r="A208" s="35">
        <v>40633</v>
      </c>
      <c r="B208" s="22">
        <v>99.476751842606234</v>
      </c>
      <c r="C208" s="4"/>
      <c r="E208" s="8">
        <f t="shared" si="10"/>
        <v>99.999999999999986</v>
      </c>
    </row>
    <row r="209" spans="1:8" x14ac:dyDescent="0.25">
      <c r="A209" s="35">
        <v>40663</v>
      </c>
      <c r="B209" s="22">
        <v>99.812402497836089</v>
      </c>
      <c r="C209" s="4"/>
      <c r="E209" s="8">
        <f t="shared" si="10"/>
        <v>99.999999999999986</v>
      </c>
    </row>
    <row r="210" spans="1:8" x14ac:dyDescent="0.25">
      <c r="A210" s="35">
        <v>40694</v>
      </c>
      <c r="B210" s="22">
        <v>100.51053814826034</v>
      </c>
      <c r="C210" s="4"/>
      <c r="E210" s="8">
        <f t="shared" si="10"/>
        <v>99.999999999999986</v>
      </c>
    </row>
    <row r="211" spans="1:8" x14ac:dyDescent="0.25">
      <c r="A211" s="35">
        <v>40724</v>
      </c>
      <c r="B211" s="22">
        <v>100.77011388566351</v>
      </c>
      <c r="C211" s="4"/>
      <c r="E211" s="8">
        <f t="shared" si="10"/>
        <v>99.999999999999986</v>
      </c>
      <c r="F211" t="s">
        <v>34</v>
      </c>
      <c r="G211" t="s">
        <v>38</v>
      </c>
      <c r="H211" s="4">
        <f>(E211/E199-1)*100</f>
        <v>4.386594242755093</v>
      </c>
    </row>
    <row r="212" spans="1:8" x14ac:dyDescent="0.25">
      <c r="A212" s="35">
        <v>40755</v>
      </c>
      <c r="B212" s="22">
        <v>100.81771926240137</v>
      </c>
      <c r="C212" s="4"/>
      <c r="E212" s="8">
        <f t="shared" si="10"/>
        <v>99.999999999999986</v>
      </c>
    </row>
    <row r="213" spans="1:8" x14ac:dyDescent="0.25">
      <c r="A213" s="35">
        <v>40786</v>
      </c>
      <c r="B213" s="22">
        <v>100.68156234665399</v>
      </c>
      <c r="C213" s="4"/>
      <c r="E213" s="8">
        <f t="shared" si="10"/>
        <v>99.999999999999986</v>
      </c>
    </row>
    <row r="214" spans="1:8" x14ac:dyDescent="0.25">
      <c r="A214" s="35">
        <v>40816</v>
      </c>
      <c r="B214" s="22">
        <v>100.33102807164663</v>
      </c>
      <c r="C214" s="4"/>
      <c r="E214" s="8">
        <f t="shared" si="10"/>
        <v>99.999999999999986</v>
      </c>
    </row>
    <row r="215" spans="1:8" x14ac:dyDescent="0.25">
      <c r="A215" s="35">
        <v>40847</v>
      </c>
      <c r="B215" s="22">
        <v>100.60564428394952</v>
      </c>
      <c r="C215" s="4"/>
      <c r="E215" s="8">
        <f t="shared" si="10"/>
        <v>99.999999999999986</v>
      </c>
    </row>
    <row r="216" spans="1:8" x14ac:dyDescent="0.25">
      <c r="A216" s="35">
        <v>40877</v>
      </c>
      <c r="B216" s="22">
        <v>100.47105305580213</v>
      </c>
      <c r="C216" s="4"/>
      <c r="E216" s="8">
        <f t="shared" si="10"/>
        <v>99.999999999999986</v>
      </c>
    </row>
    <row r="217" spans="1:8" x14ac:dyDescent="0.25">
      <c r="A217" s="35">
        <v>40908</v>
      </c>
      <c r="B217" s="22">
        <v>100.55715301893726</v>
      </c>
      <c r="C217" s="4"/>
      <c r="E217" s="8">
        <f t="shared" si="10"/>
        <v>99.999999999999986</v>
      </c>
    </row>
    <row r="218" spans="1:8" x14ac:dyDescent="0.25">
      <c r="A218" s="35">
        <v>40939</v>
      </c>
      <c r="B218" s="22">
        <v>100.75224935418025</v>
      </c>
      <c r="C218" s="4"/>
      <c r="E218" s="8">
        <f t="shared" ref="E218:E229" si="11">AVERAGE($B$218:$B$229)</f>
        <v>102.52265386444066</v>
      </c>
    </row>
    <row r="219" spans="1:8" x14ac:dyDescent="0.25">
      <c r="A219" s="35">
        <v>40968</v>
      </c>
      <c r="B219" s="22">
        <v>100.70374839263614</v>
      </c>
      <c r="C219" s="4"/>
      <c r="E219" s="8">
        <f t="shared" si="11"/>
        <v>102.52265386444066</v>
      </c>
    </row>
    <row r="220" spans="1:8" x14ac:dyDescent="0.25">
      <c r="A220" s="35">
        <v>40999</v>
      </c>
      <c r="B220" s="22">
        <v>100.88407087247985</v>
      </c>
      <c r="C220" s="4"/>
      <c r="E220" s="8">
        <f t="shared" si="11"/>
        <v>102.52265386444066</v>
      </c>
    </row>
    <row r="221" spans="1:8" x14ac:dyDescent="0.25">
      <c r="A221" s="35">
        <v>41029</v>
      </c>
      <c r="B221" s="22">
        <v>101.26117131665299</v>
      </c>
      <c r="C221" s="4"/>
      <c r="E221" s="8">
        <f t="shared" si="11"/>
        <v>102.52265386444066</v>
      </c>
    </row>
    <row r="222" spans="1:8" x14ac:dyDescent="0.25">
      <c r="A222" s="35">
        <v>41060</v>
      </c>
      <c r="B222" s="22">
        <v>101.81046682351112</v>
      </c>
      <c r="C222" s="4"/>
      <c r="E222" s="8">
        <f t="shared" si="11"/>
        <v>102.52265386444066</v>
      </c>
    </row>
    <row r="223" spans="1:8" x14ac:dyDescent="0.25">
      <c r="A223" s="35">
        <v>41090</v>
      </c>
      <c r="B223" s="22">
        <v>102.09058042877996</v>
      </c>
      <c r="C223" s="4"/>
      <c r="E223" s="8">
        <f t="shared" si="11"/>
        <v>102.52265386444066</v>
      </c>
      <c r="F223" t="s">
        <v>35</v>
      </c>
      <c r="G223" t="s">
        <v>38</v>
      </c>
      <c r="H223" s="4">
        <f>(E223/E211-1)*100</f>
        <v>2.5226538644406604</v>
      </c>
    </row>
    <row r="224" spans="1:8" x14ac:dyDescent="0.25">
      <c r="A224" s="35">
        <v>41121</v>
      </c>
      <c r="B224" s="22">
        <v>102.65150901831335</v>
      </c>
      <c r="C224" s="4"/>
      <c r="E224" s="8">
        <f t="shared" si="11"/>
        <v>102.52265386444066</v>
      </c>
    </row>
    <row r="225" spans="1:8" x14ac:dyDescent="0.25">
      <c r="A225" s="35">
        <v>41152</v>
      </c>
      <c r="B225" s="22">
        <v>103.65793611993107</v>
      </c>
      <c r="C225" s="4"/>
      <c r="E225" s="8">
        <f t="shared" si="11"/>
        <v>102.52265386444066</v>
      </c>
    </row>
    <row r="226" spans="1:8" x14ac:dyDescent="0.25">
      <c r="A226" s="35">
        <v>41182</v>
      </c>
      <c r="B226" s="22">
        <v>104.0518745524307</v>
      </c>
      <c r="C226" s="4"/>
      <c r="E226" s="8">
        <f t="shared" si="11"/>
        <v>102.52265386444066</v>
      </c>
    </row>
    <row r="227" spans="1:8" x14ac:dyDescent="0.25">
      <c r="A227" s="35">
        <v>41213</v>
      </c>
      <c r="B227" s="22">
        <v>104.13515791294029</v>
      </c>
      <c r="C227" s="4"/>
      <c r="E227" s="8">
        <f t="shared" si="11"/>
        <v>102.52265386444066</v>
      </c>
    </row>
    <row r="228" spans="1:8" x14ac:dyDescent="0.25">
      <c r="A228" s="35">
        <v>41243</v>
      </c>
      <c r="B228" s="22">
        <v>104.05714695489942</v>
      </c>
      <c r="C228" s="4"/>
      <c r="E228" s="8">
        <f t="shared" si="11"/>
        <v>102.52265386444066</v>
      </c>
    </row>
    <row r="229" spans="1:8" x14ac:dyDescent="0.25">
      <c r="A229" s="35">
        <v>41274</v>
      </c>
      <c r="B229" s="22">
        <v>104.21593462653279</v>
      </c>
      <c r="C229" s="28"/>
      <c r="E229" s="8">
        <f t="shared" si="11"/>
        <v>102.52265386444066</v>
      </c>
    </row>
    <row r="230" spans="1:8" x14ac:dyDescent="0.25">
      <c r="A230" s="35">
        <v>41305</v>
      </c>
      <c r="B230" s="22">
        <v>104.07949368923317</v>
      </c>
      <c r="C230" s="29"/>
      <c r="E230" s="8">
        <f>AVERAGE($B$230:$B$241)</f>
        <v>105.12255259177243</v>
      </c>
    </row>
    <row r="231" spans="1:8" x14ac:dyDescent="0.25">
      <c r="A231" s="35">
        <v>41333</v>
      </c>
      <c r="B231" s="22">
        <v>103.99144406947805</v>
      </c>
      <c r="C231" s="29"/>
      <c r="E231" s="8">
        <f t="shared" ref="E231:E241" si="12">AVERAGE($B$230:$B$241)</f>
        <v>105.12255259177243</v>
      </c>
    </row>
    <row r="232" spans="1:8" x14ac:dyDescent="0.25">
      <c r="A232" s="35">
        <v>41364</v>
      </c>
      <c r="B232" s="22">
        <v>104.08095206586398</v>
      </c>
      <c r="C232" s="29"/>
      <c r="E232" s="8">
        <f t="shared" si="12"/>
        <v>105.12255259177243</v>
      </c>
    </row>
    <row r="233" spans="1:8" x14ac:dyDescent="0.25">
      <c r="A233" s="35">
        <v>41394</v>
      </c>
      <c r="B233" s="22">
        <v>104.26658550998124</v>
      </c>
      <c r="C233" s="29"/>
      <c r="E233" s="8">
        <f t="shared" si="12"/>
        <v>105.12255259177243</v>
      </c>
    </row>
    <row r="234" spans="1:8" x14ac:dyDescent="0.25">
      <c r="A234" s="35">
        <v>41425</v>
      </c>
      <c r="B234" s="22">
        <v>104.65057456470655</v>
      </c>
      <c r="C234" s="29"/>
      <c r="E234" s="8">
        <f t="shared" si="12"/>
        <v>105.12255259177243</v>
      </c>
    </row>
    <row r="235" spans="1:8" x14ac:dyDescent="0.25">
      <c r="A235" s="35">
        <v>41455</v>
      </c>
      <c r="B235" s="22">
        <v>105.04180061999978</v>
      </c>
      <c r="C235" s="29"/>
      <c r="E235" s="8">
        <f t="shared" si="12"/>
        <v>105.12255259177243</v>
      </c>
      <c r="F235" s="23" t="s">
        <v>36</v>
      </c>
      <c r="G235" t="s">
        <v>38</v>
      </c>
      <c r="H235" s="4">
        <f>(E235/E223-1)*100</f>
        <v>2.5359260898273783</v>
      </c>
    </row>
    <row r="236" spans="1:8" x14ac:dyDescent="0.25">
      <c r="A236" s="35">
        <v>41486</v>
      </c>
      <c r="B236" s="22">
        <v>105.50954724766078</v>
      </c>
      <c r="C236" s="29"/>
      <c r="E236" s="8">
        <f t="shared" si="12"/>
        <v>105.12255259177243</v>
      </c>
    </row>
    <row r="237" spans="1:8" x14ac:dyDescent="0.25">
      <c r="A237" s="35">
        <v>41517</v>
      </c>
      <c r="B237" s="22">
        <v>105.46273860050259</v>
      </c>
      <c r="C237" s="29"/>
      <c r="E237" s="8">
        <f t="shared" si="12"/>
        <v>105.12255259177243</v>
      </c>
    </row>
    <row r="238" spans="1:8" x14ac:dyDescent="0.25">
      <c r="A238" s="35">
        <v>41547</v>
      </c>
      <c r="B238" s="22">
        <v>105.71866719019812</v>
      </c>
      <c r="C238" s="29"/>
      <c r="E238" s="8">
        <f t="shared" si="12"/>
        <v>105.12255259177243</v>
      </c>
    </row>
    <row r="239" spans="1:8" x14ac:dyDescent="0.25">
      <c r="A239" s="35">
        <v>41578</v>
      </c>
      <c r="B239" s="22">
        <v>106.05417671310823</v>
      </c>
      <c r="C239" s="29"/>
      <c r="E239" s="8">
        <f t="shared" si="12"/>
        <v>105.12255259177243</v>
      </c>
    </row>
    <row r="240" spans="1:8" x14ac:dyDescent="0.25">
      <c r="A240" s="35">
        <v>41608</v>
      </c>
      <c r="B240" s="22">
        <v>106.22538515026166</v>
      </c>
      <c r="C240" s="29"/>
      <c r="E240" s="8">
        <f t="shared" si="12"/>
        <v>105.12255259177243</v>
      </c>
    </row>
    <row r="241" spans="1:8" x14ac:dyDescent="0.25">
      <c r="A241" s="35">
        <v>41639</v>
      </c>
      <c r="B241" s="22">
        <v>106.38926568027493</v>
      </c>
      <c r="C241" s="3"/>
      <c r="E241" s="8">
        <f t="shared" si="12"/>
        <v>105.12255259177243</v>
      </c>
    </row>
    <row r="242" spans="1:8" x14ac:dyDescent="0.25">
      <c r="A242" s="35">
        <v>41670</v>
      </c>
      <c r="B242" s="22">
        <v>106.53415376536539</v>
      </c>
      <c r="C242" s="3"/>
      <c r="E242" s="8">
        <f>AVERAGE($B$242:$B$253)</f>
        <v>108.08624191178502</v>
      </c>
    </row>
    <row r="243" spans="1:8" x14ac:dyDescent="0.25">
      <c r="A243" s="35">
        <v>41698</v>
      </c>
      <c r="B243" s="22">
        <v>107.2063724611041</v>
      </c>
      <c r="C243" s="29"/>
      <c r="E243" s="8">
        <f t="shared" ref="E243:E253" si="13">AVERAGE($B$242:$B$253)</f>
        <v>108.08624191178502</v>
      </c>
    </row>
    <row r="244" spans="1:8" x14ac:dyDescent="0.25">
      <c r="A244" s="35">
        <v>41729</v>
      </c>
      <c r="B244" s="22">
        <v>107.53460499861991</v>
      </c>
      <c r="C244" s="29"/>
      <c r="E244" s="8">
        <f t="shared" si="13"/>
        <v>108.08624191178502</v>
      </c>
    </row>
    <row r="245" spans="1:8" x14ac:dyDescent="0.25">
      <c r="A245" s="35">
        <v>41759</v>
      </c>
      <c r="B245" s="22">
        <v>107.63160685560369</v>
      </c>
      <c r="C245" s="3"/>
      <c r="E245" s="8">
        <f t="shared" si="13"/>
        <v>108.08624191178502</v>
      </c>
    </row>
    <row r="246" spans="1:8" x14ac:dyDescent="0.25">
      <c r="A246" s="35">
        <v>41790</v>
      </c>
      <c r="B246" s="22">
        <v>107.89021030985866</v>
      </c>
      <c r="C246" s="3"/>
      <c r="E246" s="8">
        <f t="shared" si="13"/>
        <v>108.08624191178502</v>
      </c>
    </row>
    <row r="247" spans="1:8" x14ac:dyDescent="0.25">
      <c r="A247" s="35">
        <v>41820</v>
      </c>
      <c r="B247" s="22">
        <v>108.21848468017889</v>
      </c>
      <c r="E247" s="8">
        <f t="shared" si="13"/>
        <v>108.08624191178502</v>
      </c>
      <c r="F247" s="23" t="s">
        <v>37</v>
      </c>
      <c r="G247" t="s">
        <v>38</v>
      </c>
      <c r="H247" s="4">
        <f>(E247/E235-1)*100</f>
        <v>2.8192706959101699</v>
      </c>
    </row>
    <row r="248" spans="1:8" x14ac:dyDescent="0.25">
      <c r="A248" s="35">
        <v>41851</v>
      </c>
      <c r="B248" s="22">
        <v>108.13122432306099</v>
      </c>
      <c r="E248" s="8">
        <f t="shared" si="13"/>
        <v>108.08624191178502</v>
      </c>
    </row>
    <row r="249" spans="1:8" x14ac:dyDescent="0.25">
      <c r="A249" s="35">
        <v>41882</v>
      </c>
      <c r="B249" s="22">
        <v>108.02139683623363</v>
      </c>
      <c r="E249" s="8">
        <f t="shared" si="13"/>
        <v>108.08624191178502</v>
      </c>
    </row>
    <row r="250" spans="1:8" x14ac:dyDescent="0.25">
      <c r="A250" s="35">
        <v>41912</v>
      </c>
      <c r="B250" s="22">
        <v>108.62399499659723</v>
      </c>
      <c r="E250" s="8">
        <f t="shared" si="13"/>
        <v>108.08624191178502</v>
      </c>
    </row>
    <row r="251" spans="1:8" x14ac:dyDescent="0.25">
      <c r="A251" s="35">
        <v>41943</v>
      </c>
      <c r="B251" s="22">
        <v>108.88487238398352</v>
      </c>
      <c r="E251" s="8">
        <f t="shared" si="13"/>
        <v>108.08624191178502</v>
      </c>
    </row>
    <row r="252" spans="1:8" x14ac:dyDescent="0.25">
      <c r="A252" s="35">
        <v>41973</v>
      </c>
      <c r="B252" s="22">
        <v>108.98294503293253</v>
      </c>
      <c r="E252" s="8">
        <f t="shared" si="13"/>
        <v>108.08624191178502</v>
      </c>
    </row>
    <row r="253" spans="1:8" x14ac:dyDescent="0.25">
      <c r="A253" s="35">
        <v>42004</v>
      </c>
      <c r="B253" s="22">
        <v>109.37503629788171</v>
      </c>
      <c r="E253" s="8">
        <f t="shared" si="13"/>
        <v>108.08624191178502</v>
      </c>
    </row>
    <row r="254" spans="1:8" x14ac:dyDescent="0.25">
      <c r="A254" s="35">
        <v>42035</v>
      </c>
      <c r="B254" s="22">
        <v>109.67566030469504</v>
      </c>
      <c r="E254" s="8">
        <f>AVERAGE($B$254:$B$265)</f>
        <v>110.64186106301098</v>
      </c>
    </row>
    <row r="255" spans="1:8" x14ac:dyDescent="0.25">
      <c r="A255" s="35">
        <v>42063</v>
      </c>
      <c r="B255" s="22">
        <v>109.91522780311134</v>
      </c>
      <c r="E255" s="8">
        <f t="shared" ref="E255:E265" si="14">AVERAGE($B$254:$B$265)</f>
        <v>110.64186106301098</v>
      </c>
    </row>
    <row r="256" spans="1:8" x14ac:dyDescent="0.25">
      <c r="A256" s="35">
        <v>42094</v>
      </c>
      <c r="B256" s="22">
        <v>109.81470265503501</v>
      </c>
      <c r="E256" s="8">
        <f t="shared" si="14"/>
        <v>110.64186106301098</v>
      </c>
    </row>
    <row r="257" spans="1:8" x14ac:dyDescent="0.25">
      <c r="A257" s="35">
        <v>42124</v>
      </c>
      <c r="B257" s="22">
        <v>109.96464456593158</v>
      </c>
      <c r="E257" s="8">
        <f t="shared" si="14"/>
        <v>110.64186106301098</v>
      </c>
    </row>
    <row r="258" spans="1:8" x14ac:dyDescent="0.25">
      <c r="A258" s="35">
        <v>42155</v>
      </c>
      <c r="B258" s="22">
        <v>109.99277215016457</v>
      </c>
      <c r="E258" s="8">
        <f t="shared" si="14"/>
        <v>110.64186106301098</v>
      </c>
    </row>
    <row r="259" spans="1:8" x14ac:dyDescent="0.25">
      <c r="A259" s="35">
        <v>42185</v>
      </c>
      <c r="B259" s="22">
        <v>110.10609198204749</v>
      </c>
      <c r="E259" s="8">
        <f t="shared" si="14"/>
        <v>110.64186106301098</v>
      </c>
      <c r="F259" s="23" t="s">
        <v>42</v>
      </c>
      <c r="G259" t="s">
        <v>38</v>
      </c>
      <c r="H259" s="4">
        <f>(E259/E247-1)*100</f>
        <v>2.3644259491524711</v>
      </c>
    </row>
    <row r="260" spans="1:8" x14ac:dyDescent="0.25">
      <c r="A260" s="35">
        <v>42216</v>
      </c>
      <c r="B260" s="22">
        <v>110.41829996087048</v>
      </c>
      <c r="E260" s="8">
        <f t="shared" si="14"/>
        <v>110.64186106301098</v>
      </c>
    </row>
    <row r="261" spans="1:8" x14ac:dyDescent="0.25">
      <c r="A261" s="35">
        <v>42247</v>
      </c>
      <c r="B261" s="22">
        <v>110.87771512779582</v>
      </c>
      <c r="E261" s="8">
        <f t="shared" si="14"/>
        <v>110.64186106301098</v>
      </c>
    </row>
    <row r="262" spans="1:8" x14ac:dyDescent="0.25">
      <c r="A262" s="35">
        <v>42277</v>
      </c>
      <c r="B262" s="22">
        <v>111.02701539481163</v>
      </c>
      <c r="E262" s="8">
        <f t="shared" si="14"/>
        <v>110.64186106301098</v>
      </c>
    </row>
    <row r="263" spans="1:8" x14ac:dyDescent="0.25">
      <c r="A263" s="35">
        <v>42308</v>
      </c>
      <c r="B263" s="22">
        <v>111.36295579443099</v>
      </c>
      <c r="E263" s="8">
        <f t="shared" si="14"/>
        <v>110.64186106301098</v>
      </c>
    </row>
    <row r="264" spans="1:8" x14ac:dyDescent="0.25">
      <c r="A264" s="35">
        <v>42338</v>
      </c>
      <c r="B264" s="22">
        <v>112.08909090208027</v>
      </c>
      <c r="E264" s="8">
        <f t="shared" si="14"/>
        <v>110.64186106301098</v>
      </c>
    </row>
    <row r="265" spans="1:8" x14ac:dyDescent="0.25">
      <c r="A265" s="35">
        <v>42369</v>
      </c>
      <c r="B265" s="22">
        <v>112.45815611515735</v>
      </c>
      <c r="E265" s="8">
        <f t="shared" si="14"/>
        <v>110.64186106301098</v>
      </c>
    </row>
    <row r="266" spans="1:8" x14ac:dyDescent="0.25">
      <c r="A266" s="35">
        <v>42400</v>
      </c>
      <c r="B266" s="22">
        <v>112.6113549089425</v>
      </c>
      <c r="E266" s="8">
        <f>AVERAGE($B$266:$B$277)</f>
        <v>113.52614266562837</v>
      </c>
    </row>
    <row r="267" spans="1:8" x14ac:dyDescent="0.25">
      <c r="A267" s="35">
        <v>42429</v>
      </c>
      <c r="B267" s="22">
        <v>112.51086398395928</v>
      </c>
      <c r="E267" s="8">
        <f>AVERAGE($B$266:$B$277)</f>
        <v>113.52614266562837</v>
      </c>
    </row>
    <row r="268" spans="1:8" x14ac:dyDescent="0.25">
      <c r="A268" s="35">
        <v>42460</v>
      </c>
      <c r="B268" s="5">
        <v>112.91309238083377</v>
      </c>
      <c r="E268" s="8">
        <f t="shared" ref="E268:E277" si="15">AVERAGE($B$266:$B$277)</f>
        <v>113.52614266562837</v>
      </c>
    </row>
    <row r="269" spans="1:8" x14ac:dyDescent="0.25">
      <c r="A269" s="35">
        <v>42490</v>
      </c>
      <c r="B269" s="5">
        <v>112.92080172341896</v>
      </c>
      <c r="E269" s="8">
        <f t="shared" si="15"/>
        <v>113.52614266562837</v>
      </c>
    </row>
    <row r="270" spans="1:8" x14ac:dyDescent="0.25">
      <c r="A270" s="35">
        <v>42521</v>
      </c>
      <c r="B270" s="5">
        <v>112.94583006483865</v>
      </c>
      <c r="E270" s="8">
        <f t="shared" si="15"/>
        <v>113.52614266562837</v>
      </c>
    </row>
    <row r="271" spans="1:8" x14ac:dyDescent="0.25">
      <c r="A271" s="35">
        <v>42551</v>
      </c>
      <c r="B271" s="5">
        <v>113.12370235029776</v>
      </c>
      <c r="E271" s="8">
        <f t="shared" si="15"/>
        <v>113.52614266562837</v>
      </c>
      <c r="F271" s="23" t="s">
        <v>44</v>
      </c>
      <c r="G271" t="s">
        <v>38</v>
      </c>
      <c r="H271" s="4">
        <f>(E271/E259-1)*100</f>
        <v>2.6068628771300117</v>
      </c>
    </row>
    <row r="272" spans="1:8" x14ac:dyDescent="0.25">
      <c r="A272" s="35">
        <v>42582</v>
      </c>
      <c r="B272" s="5">
        <v>113.46525492212871</v>
      </c>
      <c r="E272" s="8">
        <f t="shared" si="15"/>
        <v>113.52614266562837</v>
      </c>
    </row>
    <row r="273" spans="1:8" x14ac:dyDescent="0.25">
      <c r="A273" s="35">
        <v>42613</v>
      </c>
      <c r="B273" s="5">
        <v>113.78893493898445</v>
      </c>
      <c r="E273" s="8">
        <f t="shared" si="15"/>
        <v>113.52614266562837</v>
      </c>
    </row>
    <row r="274" spans="1:8" x14ac:dyDescent="0.25">
      <c r="A274" s="35">
        <v>42643</v>
      </c>
      <c r="B274" s="5">
        <v>114.02067348413001</v>
      </c>
      <c r="E274" s="8">
        <f t="shared" si="15"/>
        <v>113.52614266562837</v>
      </c>
    </row>
    <row r="275" spans="1:8" x14ac:dyDescent="0.25">
      <c r="A275" s="35">
        <v>42674</v>
      </c>
      <c r="B275" s="5">
        <v>114.39873605162344</v>
      </c>
      <c r="E275" s="8">
        <f t="shared" si="15"/>
        <v>113.52614266562837</v>
      </c>
    </row>
    <row r="276" spans="1:8" x14ac:dyDescent="0.25">
      <c r="A276" s="35">
        <v>42704</v>
      </c>
      <c r="B276" s="5">
        <v>114.7058540049283</v>
      </c>
      <c r="E276" s="8">
        <f t="shared" si="15"/>
        <v>113.52614266562837</v>
      </c>
    </row>
    <row r="277" spans="1:8" x14ac:dyDescent="0.25">
      <c r="A277" s="35">
        <v>42735</v>
      </c>
      <c r="B277" s="5">
        <v>114.90861317345447</v>
      </c>
      <c r="E277" s="8">
        <f t="shared" si="15"/>
        <v>113.52614266562837</v>
      </c>
    </row>
    <row r="278" spans="1:8" x14ac:dyDescent="0.25">
      <c r="A278" s="35">
        <v>42766</v>
      </c>
      <c r="B278" s="5">
        <v>115.26496654825982</v>
      </c>
      <c r="E278" s="8">
        <f>AVERAGE($B$278:$B$289)</f>
        <v>116.30255329769106</v>
      </c>
    </row>
    <row r="279" spans="1:8" x14ac:dyDescent="0.25">
      <c r="A279" s="35">
        <v>42794</v>
      </c>
      <c r="B279" s="5">
        <v>115.39845324199783</v>
      </c>
      <c r="E279" s="8">
        <f t="shared" ref="E279:E289" si="16">AVERAGE($B$278:$B$289)</f>
        <v>116.30255329769106</v>
      </c>
    </row>
    <row r="280" spans="1:8" x14ac:dyDescent="0.25">
      <c r="A280" s="35">
        <v>42825</v>
      </c>
      <c r="B280" s="5">
        <v>115.54379660290917</v>
      </c>
      <c r="E280" s="8">
        <f t="shared" si="16"/>
        <v>116.30255329769106</v>
      </c>
    </row>
    <row r="281" spans="1:8" x14ac:dyDescent="0.25">
      <c r="A281" s="35">
        <v>42855</v>
      </c>
      <c r="B281" s="5">
        <v>115.99491481318542</v>
      </c>
      <c r="E281" s="8">
        <f t="shared" si="16"/>
        <v>116.30255329769106</v>
      </c>
    </row>
    <row r="282" spans="1:8" x14ac:dyDescent="0.25">
      <c r="A282" s="35">
        <v>42886</v>
      </c>
      <c r="B282" s="5">
        <v>115.96206383828391</v>
      </c>
      <c r="E282" s="8">
        <f t="shared" si="16"/>
        <v>116.30255329769106</v>
      </c>
    </row>
    <row r="283" spans="1:8" x14ac:dyDescent="0.25">
      <c r="A283" s="35">
        <v>42916</v>
      </c>
      <c r="B283" s="5">
        <v>116.09719204362221</v>
      </c>
      <c r="E283" s="8">
        <f t="shared" si="16"/>
        <v>116.30255329769106</v>
      </c>
      <c r="F283" s="23" t="s">
        <v>49</v>
      </c>
      <c r="G283" t="s">
        <v>38</v>
      </c>
      <c r="H283" s="4">
        <f>(E283/E271-1)*100</f>
        <v>2.4456134656491768</v>
      </c>
    </row>
    <row r="284" spans="1:8" x14ac:dyDescent="0.25">
      <c r="A284" s="35">
        <v>42947</v>
      </c>
      <c r="B284" s="5">
        <v>116.19848778817502</v>
      </c>
      <c r="E284" s="8">
        <f t="shared" si="16"/>
        <v>116.30255329769106</v>
      </c>
    </row>
    <row r="285" spans="1:8" x14ac:dyDescent="0.25">
      <c r="A285" s="35">
        <v>42978</v>
      </c>
      <c r="B285" s="5">
        <v>116.59554806490576</v>
      </c>
      <c r="E285" s="8">
        <f t="shared" si="16"/>
        <v>116.30255329769106</v>
      </c>
    </row>
    <row r="286" spans="1:8" x14ac:dyDescent="0.25">
      <c r="A286" s="35">
        <v>43008</v>
      </c>
      <c r="B286" s="5">
        <v>116.65188749902899</v>
      </c>
      <c r="E286" s="8">
        <f t="shared" si="16"/>
        <v>116.30255329769106</v>
      </c>
    </row>
    <row r="287" spans="1:8" x14ac:dyDescent="0.25">
      <c r="A287" s="35">
        <v>43039</v>
      </c>
      <c r="B287" s="5">
        <v>116.75449159639415</v>
      </c>
      <c r="E287" s="8">
        <f t="shared" si="16"/>
        <v>116.30255329769106</v>
      </c>
    </row>
    <row r="288" spans="1:8" x14ac:dyDescent="0.25">
      <c r="A288" s="35">
        <v>43069</v>
      </c>
      <c r="B288" s="5">
        <v>117.39191464210074</v>
      </c>
      <c r="E288" s="8">
        <f t="shared" si="16"/>
        <v>116.30255329769106</v>
      </c>
    </row>
    <row r="289" spans="1:8" x14ac:dyDescent="0.25">
      <c r="A289" s="35">
        <v>43100</v>
      </c>
      <c r="B289" s="5">
        <v>117.77692289342964</v>
      </c>
      <c r="E289" s="8">
        <f t="shared" si="16"/>
        <v>116.30255329769106</v>
      </c>
    </row>
    <row r="290" spans="1:8" x14ac:dyDescent="0.25">
      <c r="A290" s="35">
        <v>43131</v>
      </c>
      <c r="B290" s="5">
        <v>118.40765125152591</v>
      </c>
      <c r="E290" s="8">
        <f>AVERAGE($B$290:$B$301)</f>
        <v>119.59841720155322</v>
      </c>
    </row>
    <row r="291" spans="1:8" x14ac:dyDescent="0.25">
      <c r="A291" s="35">
        <v>43159</v>
      </c>
      <c r="B291" s="5">
        <v>118.78594404889789</v>
      </c>
      <c r="E291" s="8">
        <f t="shared" ref="E291:E300" si="17">AVERAGE($B$290:$B$301)</f>
        <v>119.59841720155322</v>
      </c>
    </row>
    <row r="292" spans="1:8" x14ac:dyDescent="0.25">
      <c r="A292" s="35">
        <v>43190</v>
      </c>
      <c r="B292" s="5">
        <v>119.3720273203778</v>
      </c>
      <c r="E292" s="8">
        <f t="shared" si="17"/>
        <v>119.59841720155322</v>
      </c>
    </row>
    <row r="293" spans="1:8" x14ac:dyDescent="0.25">
      <c r="A293" s="35">
        <v>43220</v>
      </c>
      <c r="B293" s="5">
        <v>119.5349930230541</v>
      </c>
      <c r="E293" s="8">
        <f t="shared" si="17"/>
        <v>119.59841720155322</v>
      </c>
    </row>
    <row r="294" spans="1:8" x14ac:dyDescent="0.25">
      <c r="A294" s="35">
        <v>43251</v>
      </c>
      <c r="B294" s="5">
        <v>119.55404948842163</v>
      </c>
      <c r="E294" s="8">
        <f t="shared" si="17"/>
        <v>119.59841720155322</v>
      </c>
      <c r="H294" t="s">
        <v>39</v>
      </c>
    </row>
    <row r="295" spans="1:8" x14ac:dyDescent="0.25">
      <c r="A295" s="35">
        <v>43281</v>
      </c>
      <c r="B295" s="5">
        <v>119.47217270259736</v>
      </c>
      <c r="E295" s="8">
        <f t="shared" si="17"/>
        <v>119.59841720155322</v>
      </c>
      <c r="F295" s="23" t="s">
        <v>50</v>
      </c>
      <c r="G295" t="s">
        <v>38</v>
      </c>
      <c r="H295" s="4">
        <f>(E295/E283-1)*100</f>
        <v>2.8338706334554598</v>
      </c>
    </row>
    <row r="296" spans="1:8" x14ac:dyDescent="0.25">
      <c r="A296" s="35">
        <v>43312</v>
      </c>
      <c r="B296" s="5">
        <v>119.49569433572984</v>
      </c>
      <c r="E296" s="8">
        <f t="shared" si="17"/>
        <v>119.59841720155322</v>
      </c>
    </row>
    <row r="297" spans="1:8" x14ac:dyDescent="0.25">
      <c r="A297" s="35">
        <v>43343</v>
      </c>
      <c r="B297" s="5">
        <v>119.95430900052718</v>
      </c>
      <c r="E297" s="8">
        <f t="shared" si="17"/>
        <v>119.59841720155322</v>
      </c>
    </row>
    <row r="298" spans="1:8" x14ac:dyDescent="0.25">
      <c r="A298" s="35">
        <v>43373</v>
      </c>
      <c r="B298" s="5">
        <v>119.97097351424799</v>
      </c>
      <c r="E298" s="8">
        <f t="shared" si="17"/>
        <v>119.59841720155322</v>
      </c>
    </row>
    <row r="299" spans="1:8" x14ac:dyDescent="0.25">
      <c r="A299" s="35">
        <v>43404</v>
      </c>
      <c r="B299" s="5">
        <v>120.38275987635507</v>
      </c>
      <c r="E299" s="8">
        <f t="shared" si="17"/>
        <v>119.59841720155322</v>
      </c>
    </row>
    <row r="300" spans="1:8" x14ac:dyDescent="0.25">
      <c r="A300" s="35">
        <v>43434</v>
      </c>
      <c r="B300" s="5">
        <v>120.65201465535075</v>
      </c>
      <c r="E300" s="8">
        <f t="shared" si="17"/>
        <v>119.59841720155322</v>
      </c>
    </row>
    <row r="301" spans="1:8" x14ac:dyDescent="0.25">
      <c r="A301" s="35">
        <v>43465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Table</vt:lpstr>
      <vt:lpstr>Data</vt:lpstr>
      <vt:lpstr>1 The Current Cycle </vt:lpstr>
      <vt:lpstr>2 Business Cycles</vt:lpstr>
    </vt:vector>
  </TitlesOfParts>
  <Company>IDC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IDC</dc:creator>
  <cp:lastModifiedBy>Rafi elnick</cp:lastModifiedBy>
  <cp:lastPrinted>2011-12-19T11:39:49Z</cp:lastPrinted>
  <dcterms:created xsi:type="dcterms:W3CDTF">2001-02-28T12:41:38Z</dcterms:created>
  <dcterms:modified xsi:type="dcterms:W3CDTF">2018-12-24T15:27:50Z</dcterms:modified>
</cp:coreProperties>
</file>