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morD\Dropbox\limor2017\בינתחומי\melnick\limor_melnick_index\data\2017\Sep\heb\"/>
    </mc:Choice>
  </mc:AlternateContent>
  <bookViews>
    <workbookView xWindow="0" yWindow="0" windowWidth="19200" windowHeight="7340" tabRatio="854"/>
  </bookViews>
  <sheets>
    <sheet name="מדד מלניק המחזור הנוכחי 1" sheetId="8" r:id="rId1"/>
    <sheet name="מדד מלניק מחזורי עסקים 2" sheetId="9" r:id="rId2"/>
    <sheet name="מדד מלניק - לוח" sheetId="1" r:id="rId3"/>
    <sheet name="מדד מלניק - נתונים" sheetId="3" r:id="rId4"/>
  </sheets>
  <definedNames>
    <definedName name="_xlnm.Print_Area" localSheetId="2">'מדד מלניק - לוח'!$A$1:$G$42</definedName>
  </definedNames>
  <calcPr calcId="152511"/>
</workbook>
</file>

<file path=xl/calcChain.xml><?xml version="1.0" encoding="utf-8"?>
<calcChain xmlns="http://schemas.openxmlformats.org/spreadsheetml/2006/main">
  <c r="E285" i="3" l="1"/>
  <c r="E284" i="3" l="1"/>
  <c r="E283" i="3" l="1"/>
  <c r="E282" i="3" l="1"/>
  <c r="E281" i="3" l="1"/>
  <c r="E279" i="3" l="1"/>
  <c r="E280" i="3"/>
  <c r="E278" i="3"/>
  <c r="E277" i="3" l="1"/>
  <c r="E276" i="3" l="1"/>
  <c r="E275" i="3" l="1"/>
  <c r="E274" i="3" l="1"/>
  <c r="E272" i="3" l="1"/>
  <c r="E273" i="3"/>
  <c r="E271" i="3" l="1"/>
  <c r="H283" i="3" s="1"/>
  <c r="E270" i="3" l="1"/>
  <c r="E269" i="3" l="1"/>
  <c r="E268" i="3" l="1"/>
  <c r="E267" i="3" l="1"/>
  <c r="E266" i="3"/>
  <c r="E265" i="3" l="1"/>
  <c r="E263" i="3" l="1"/>
  <c r="E264" i="3"/>
  <c r="E262" i="3" l="1"/>
  <c r="E261" i="3" l="1"/>
  <c r="E260" i="3" l="1"/>
  <c r="E259" i="3" l="1"/>
  <c r="H271" i="3" s="1"/>
  <c r="E258" i="3" l="1"/>
  <c r="E255" i="3" l="1"/>
  <c r="E256" i="3"/>
  <c r="E257" i="3"/>
  <c r="E254" i="3"/>
  <c r="E253" i="3" l="1"/>
  <c r="E252" i="3" l="1"/>
  <c r="E251" i="3" l="1"/>
  <c r="D199" i="3" l="1"/>
  <c r="D28" i="3" l="1"/>
  <c r="D66" i="3"/>
  <c r="D83" i="3"/>
  <c r="D117" i="3"/>
  <c r="D181" i="3"/>
  <c r="E250" i="3"/>
  <c r="E249" i="3"/>
  <c r="E243" i="3"/>
  <c r="E244" i="3"/>
  <c r="E245" i="3"/>
  <c r="E246" i="3"/>
  <c r="E247" i="3"/>
  <c r="H259" i="3" s="1"/>
  <c r="E248" i="3"/>
  <c r="E242" i="3"/>
  <c r="E231" i="3"/>
  <c r="E232" i="3"/>
  <c r="E233" i="3"/>
  <c r="E234" i="3"/>
  <c r="E235" i="3"/>
  <c r="E236" i="3"/>
  <c r="E237" i="3"/>
  <c r="E238" i="3"/>
  <c r="E239" i="3"/>
  <c r="E240" i="3"/>
  <c r="E241" i="3"/>
  <c r="E230" i="3"/>
  <c r="E229" i="3"/>
  <c r="E228" i="3"/>
  <c r="E227" i="3"/>
  <c r="E225" i="3"/>
  <c r="E226" i="3"/>
  <c r="E224" i="3"/>
  <c r="E223" i="3"/>
  <c r="E222" i="3"/>
  <c r="E221" i="3"/>
  <c r="E219" i="3"/>
  <c r="E220" i="3"/>
  <c r="E218" i="3"/>
  <c r="E217" i="3"/>
  <c r="E216" i="3"/>
  <c r="E215" i="3"/>
  <c r="E213" i="3"/>
  <c r="E214" i="3"/>
  <c r="E212" i="3"/>
  <c r="E210" i="3"/>
  <c r="E211" i="3"/>
  <c r="E207" i="3"/>
  <c r="E208" i="3"/>
  <c r="E209" i="3"/>
  <c r="E206" i="3"/>
  <c r="E205" i="3"/>
  <c r="E202" i="3"/>
  <c r="E203" i="3"/>
  <c r="E204" i="3"/>
  <c r="E201" i="3"/>
  <c r="E200" i="3"/>
  <c r="E197" i="3"/>
  <c r="E198" i="3"/>
  <c r="E199" i="3"/>
  <c r="E195" i="3"/>
  <c r="E196" i="3"/>
  <c r="E187" i="3"/>
  <c r="E194" i="3"/>
  <c r="E191" i="3"/>
  <c r="E192" i="3"/>
  <c r="E193" i="3"/>
  <c r="E190" i="3"/>
  <c r="E188" i="3"/>
  <c r="E189" i="3"/>
  <c r="E175" i="3"/>
  <c r="E185" i="3"/>
  <c r="E186" i="3"/>
  <c r="E183" i="3"/>
  <c r="E184" i="3"/>
  <c r="E182" i="3"/>
  <c r="E159" i="3"/>
  <c r="E160" i="3"/>
  <c r="E161" i="3"/>
  <c r="E162" i="3"/>
  <c r="E163" i="3"/>
  <c r="E164" i="3"/>
  <c r="E165" i="3"/>
  <c r="E166" i="3"/>
  <c r="E167" i="3"/>
  <c r="E168" i="3"/>
  <c r="E169" i="3"/>
  <c r="E158" i="3"/>
  <c r="E151" i="3"/>
  <c r="E139" i="3"/>
  <c r="E127" i="3"/>
  <c r="E115" i="3"/>
  <c r="E103" i="3"/>
  <c r="E91" i="3"/>
  <c r="E171" i="3"/>
  <c r="E172" i="3"/>
  <c r="E173" i="3"/>
  <c r="E174" i="3"/>
  <c r="E176" i="3"/>
  <c r="E177" i="3"/>
  <c r="E178" i="3"/>
  <c r="E179" i="3"/>
  <c r="E180" i="3"/>
  <c r="E181" i="3"/>
  <c r="E170" i="3"/>
  <c r="E147" i="3"/>
  <c r="E148" i="3"/>
  <c r="E149" i="3"/>
  <c r="E150" i="3"/>
  <c r="E152" i="3"/>
  <c r="E153" i="3"/>
  <c r="E154" i="3"/>
  <c r="E155" i="3"/>
  <c r="E156" i="3"/>
  <c r="E157" i="3"/>
  <c r="E146" i="3"/>
  <c r="E135" i="3"/>
  <c r="E136" i="3"/>
  <c r="E137" i="3"/>
  <c r="E138" i="3"/>
  <c r="E140" i="3"/>
  <c r="E141" i="3"/>
  <c r="E142" i="3"/>
  <c r="E143" i="3"/>
  <c r="E144" i="3"/>
  <c r="E145" i="3"/>
  <c r="E134" i="3"/>
  <c r="E123" i="3"/>
  <c r="E124" i="3"/>
  <c r="E125" i="3"/>
  <c r="E126" i="3"/>
  <c r="E128" i="3"/>
  <c r="E129" i="3"/>
  <c r="E130" i="3"/>
  <c r="E131" i="3"/>
  <c r="E132" i="3"/>
  <c r="E133" i="3"/>
  <c r="E122" i="3"/>
  <c r="E111" i="3"/>
  <c r="E112" i="3"/>
  <c r="E113" i="3"/>
  <c r="E114" i="3"/>
  <c r="E116" i="3"/>
  <c r="E117" i="3"/>
  <c r="E118" i="3"/>
  <c r="E119" i="3"/>
  <c r="E120" i="3"/>
  <c r="E121" i="3"/>
  <c r="E110" i="3"/>
  <c r="E108" i="3"/>
  <c r="E109" i="3"/>
  <c r="E107" i="3"/>
  <c r="E106" i="3"/>
  <c r="E105" i="3"/>
  <c r="E104" i="3"/>
  <c r="E102" i="3"/>
  <c r="E101" i="3"/>
  <c r="E100" i="3"/>
  <c r="E99" i="3"/>
  <c r="E98" i="3"/>
  <c r="E87" i="3"/>
  <c r="E88" i="3"/>
  <c r="E89" i="3"/>
  <c r="E90" i="3"/>
  <c r="E92" i="3"/>
  <c r="E93" i="3"/>
  <c r="E94" i="3"/>
  <c r="E95" i="3"/>
  <c r="E96" i="3"/>
  <c r="E97" i="3"/>
  <c r="E86" i="3"/>
  <c r="H247" i="3" l="1"/>
  <c r="H175" i="3"/>
  <c r="H103" i="3"/>
  <c r="H151" i="3"/>
  <c r="H235" i="3"/>
  <c r="H139" i="3"/>
  <c r="H163" i="3"/>
  <c r="H127" i="3"/>
  <c r="H115" i="3"/>
  <c r="H199" i="3"/>
  <c r="H211" i="3"/>
  <c r="H223" i="3"/>
  <c r="H187" i="3"/>
</calcChain>
</file>

<file path=xl/sharedStrings.xml><?xml version="1.0" encoding="utf-8"?>
<sst xmlns="http://schemas.openxmlformats.org/spreadsheetml/2006/main" count="72" uniqueCount="49">
  <si>
    <t>מדד  "מלניק"  למצב  המשק</t>
  </si>
  <si>
    <t>משרות</t>
  </si>
  <si>
    <t>מדד</t>
  </si>
  <si>
    <t>מדד פדיון</t>
  </si>
  <si>
    <t>שכירים</t>
  </si>
  <si>
    <t>השינוי</t>
  </si>
  <si>
    <t>הייצור</t>
  </si>
  <si>
    <t>במסחר</t>
  </si>
  <si>
    <t>בסקטור</t>
  </si>
  <si>
    <t>תאריך</t>
  </si>
  <si>
    <t>התעשייתי</t>
  </si>
  <si>
    <t>ושירותים</t>
  </si>
  <si>
    <t>יבוא</t>
  </si>
  <si>
    <t>(אחוזים)</t>
  </si>
  <si>
    <t xml:space="preserve">ממוצע שנתי </t>
  </si>
  <si>
    <t>ממוצע רבעוני</t>
  </si>
  <si>
    <t>נתונים חודשיים</t>
  </si>
  <si>
    <t>א) נתונים רבעוניים וחודשיים באלפים</t>
  </si>
  <si>
    <t>ממוצע 2001</t>
  </si>
  <si>
    <t>ממוצע 2002</t>
  </si>
  <si>
    <t xml:space="preserve">ממוצע 2003 </t>
  </si>
  <si>
    <t>ממוצע 2004</t>
  </si>
  <si>
    <t>מדד מלניק (100=2004)</t>
  </si>
  <si>
    <t>ממוצע 2005</t>
  </si>
  <si>
    <t>ממוצע 2006</t>
  </si>
  <si>
    <t>ממוצע 2007</t>
  </si>
  <si>
    <t>ממוצע 2008</t>
  </si>
  <si>
    <t>שיעור גידול ב-%</t>
  </si>
  <si>
    <t>אומדן</t>
  </si>
  <si>
    <t>ממוצע 2009</t>
  </si>
  <si>
    <t>ממוצע 2010</t>
  </si>
  <si>
    <t>ממוצע 2011</t>
  </si>
  <si>
    <t>העסקי (א)</t>
  </si>
  <si>
    <t>ממוצע 2012</t>
  </si>
  <si>
    <t>(2011=100)</t>
  </si>
  <si>
    <t>ממוצע 2013</t>
  </si>
  <si>
    <t>ממוצע 2014</t>
  </si>
  <si>
    <t>פרופ' רפי מלניק, המרכז הבינתחומי</t>
  </si>
  <si>
    <t>מלניק</t>
  </si>
  <si>
    <t>במדד</t>
  </si>
  <si>
    <t>ממוצע 2015</t>
  </si>
  <si>
    <t>2016:1</t>
  </si>
  <si>
    <t>2016:2</t>
  </si>
  <si>
    <t>2016:3</t>
  </si>
  <si>
    <t>2016:4</t>
  </si>
  <si>
    <t>2017:1</t>
  </si>
  <si>
    <t>ממוצע 2017</t>
  </si>
  <si>
    <t>ממוצע 2016</t>
  </si>
  <si>
    <t>2017:2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</si>
</sst>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dd\-mmm\-yy_)"/>
    <numFmt numFmtId="165" formatCode="0.0"/>
    <numFmt numFmtId="166" formatCode="0.0_)"/>
    <numFmt numFmtId="167" formatCode="0.0000"/>
    <numFmt numFmtId="168" formatCode="0.000"/>
    <numFmt numFmtId="169" formatCode="_-&quot;¤&quot;* #,##0_-;\-&quot;¤&quot;* #,##0_-;_-&quot;¤&quot;* &quot;-&quot;_-;_-@_-"/>
  </numFmts>
  <fonts count="28" x14ac:knownFonts="1">
    <font>
      <sz val="10"/>
      <name val="Arial"/>
      <charset val="177"/>
    </font>
    <font>
      <sz val="12"/>
      <name val="Arial"/>
      <family val="2"/>
      <charset val="177"/>
    </font>
    <font>
      <b/>
      <sz val="11"/>
      <name val="Times New Roman"/>
      <family val="1"/>
      <charset val="177"/>
    </font>
    <font>
      <b/>
      <u/>
      <sz val="11"/>
      <name val="Times New Roman"/>
      <family val="1"/>
      <charset val="177"/>
    </font>
    <font>
      <sz val="11"/>
      <name val="David"/>
      <family val="2"/>
      <charset val="177"/>
    </font>
    <font>
      <sz val="12"/>
      <name val="Times New Roman"/>
      <family val="1"/>
      <charset val="177"/>
    </font>
    <font>
      <sz val="12"/>
      <color indexed="8"/>
      <name val="Times New Roman"/>
      <family val="1"/>
      <charset val="177"/>
    </font>
    <font>
      <b/>
      <sz val="18"/>
      <name val="Arial"/>
      <family val="2"/>
      <charset val="177"/>
    </font>
    <font>
      <sz val="10"/>
      <name val="Arial"/>
      <family val="2"/>
      <charset val="177"/>
    </font>
    <font>
      <sz val="11"/>
      <color indexed="16"/>
      <name val="David"/>
      <family val="2"/>
      <charset val="177"/>
    </font>
    <font>
      <sz val="10"/>
      <name val="David"/>
      <family val="2"/>
      <charset val="177"/>
    </font>
    <font>
      <sz val="10"/>
      <color indexed="8"/>
      <name val="Times New Roman"/>
      <family val="1"/>
      <charset val="177"/>
    </font>
    <font>
      <sz val="10"/>
      <name val="Times New Roman"/>
      <family val="1"/>
      <charset val="177"/>
    </font>
    <font>
      <sz val="11"/>
      <name val="Times New Roman"/>
      <family val="1"/>
      <charset val="177"/>
    </font>
    <font>
      <b/>
      <sz val="10"/>
      <name val="Arial"/>
      <family val="2"/>
      <charset val="177"/>
    </font>
    <font>
      <b/>
      <sz val="12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8"/>
      <color indexed="12"/>
      <name val="Arial"/>
      <family val="2"/>
      <charset val="177"/>
    </font>
    <font>
      <b/>
      <sz val="12"/>
      <color indexed="12"/>
      <name val="Arial"/>
      <family val="2"/>
      <charset val="177"/>
    </font>
    <font>
      <sz val="11"/>
      <name val="Arial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u/>
      <sz val="12"/>
      <color indexed="12"/>
      <name val="David"/>
      <family val="2"/>
      <charset val="177"/>
    </font>
    <font>
      <sz val="10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164" fontId="4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Border="1" applyAlignment="1" applyProtection="1">
      <alignment horizontal="center"/>
    </xf>
    <xf numFmtId="0" fontId="6" fillId="0" borderId="0" xfId="0" applyFont="1" applyFill="1" applyBorder="1"/>
    <xf numFmtId="166" fontId="10" fillId="0" borderId="0" xfId="0" applyNumberFormat="1" applyFont="1" applyFill="1" applyBorder="1" applyAlignment="1" applyProtection="1">
      <alignment horizontal="right"/>
    </xf>
    <xf numFmtId="166" fontId="11" fillId="0" borderId="0" xfId="0" applyNumberFormat="1" applyFont="1" applyFill="1" applyBorder="1" applyAlignment="1" applyProtection="1">
      <alignment horizontal="right"/>
    </xf>
    <xf numFmtId="37" fontId="12" fillId="0" borderId="0" xfId="0" applyNumberFormat="1" applyFont="1" applyBorder="1" applyProtection="1"/>
    <xf numFmtId="166" fontId="12" fillId="0" borderId="0" xfId="0" applyNumberFormat="1" applyFont="1" applyBorder="1" applyProtection="1"/>
    <xf numFmtId="0" fontId="13" fillId="0" borderId="0" xfId="0" applyFont="1" applyBorder="1" applyAlignment="1">
      <alignment horizontal="right"/>
    </xf>
    <xf numFmtId="0" fontId="13" fillId="0" borderId="0" xfId="0" applyFont="1" applyBorder="1"/>
    <xf numFmtId="2" fontId="11" fillId="0" borderId="0" xfId="0" applyNumberFormat="1" applyFont="1" applyFill="1" applyBorder="1" applyAlignment="1" applyProtection="1">
      <alignment horizontal="right"/>
    </xf>
    <xf numFmtId="2" fontId="12" fillId="0" borderId="0" xfId="0" applyNumberFormat="1" applyFont="1" applyBorder="1" applyProtection="1"/>
    <xf numFmtId="17" fontId="8" fillId="0" borderId="0" xfId="0" applyNumberFormat="1" applyFont="1" applyFill="1" applyAlignment="1">
      <alignment horizontal="right" readingOrder="1"/>
    </xf>
    <xf numFmtId="0" fontId="0" fillId="0" borderId="0" xfId="0" applyFill="1"/>
    <xf numFmtId="0" fontId="14" fillId="0" borderId="0" xfId="0" applyFont="1" applyFill="1"/>
    <xf numFmtId="0" fontId="14" fillId="0" borderId="0" xfId="0" applyFont="1"/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1" fillId="0" borderId="0" xfId="0" applyFont="1" applyFill="1" applyBorder="1" applyAlignment="1">
      <alignment horizontal="center"/>
    </xf>
    <xf numFmtId="17" fontId="0" fillId="0" borderId="0" xfId="0" applyNumberFormat="1" applyFill="1" applyBorder="1" applyAlignment="1"/>
    <xf numFmtId="2" fontId="0" fillId="0" borderId="0" xfId="0" applyNumberFormat="1"/>
    <xf numFmtId="165" fontId="17" fillId="0" borderId="0" xfId="0" applyNumberFormat="1" applyFont="1" applyBorder="1" applyAlignment="1" applyProtection="1">
      <alignment horizontal="center"/>
    </xf>
    <xf numFmtId="165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" fontId="17" fillId="0" borderId="0" xfId="0" applyNumberFormat="1" applyFont="1" applyBorder="1" applyAlignment="1" applyProtection="1">
      <alignment horizontal="center"/>
    </xf>
    <xf numFmtId="165" fontId="17" fillId="0" borderId="0" xfId="0" applyNumberFormat="1" applyFont="1" applyBorder="1" applyAlignment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4" fillId="0" borderId="0" xfId="0" applyFont="1"/>
    <xf numFmtId="165" fontId="0" fillId="0" borderId="0" xfId="0" applyNumberFormat="1" applyBorder="1"/>
    <xf numFmtId="165" fontId="8" fillId="0" borderId="0" xfId="0" applyNumberFormat="1" applyFont="1" applyBorder="1"/>
    <xf numFmtId="165" fontId="23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167" fontId="0" fillId="0" borderId="0" xfId="0" applyNumberFormat="1"/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20" fillId="0" borderId="0" xfId="0" applyFont="1" applyBorder="1" applyAlignment="1"/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7" fillId="0" borderId="1" xfId="0" applyFont="1" applyFill="1" applyBorder="1"/>
    <xf numFmtId="165" fontId="0" fillId="0" borderId="0" xfId="0" applyNumberFormat="1" applyFill="1" applyBorder="1" applyAlignment="1">
      <alignment horizontal="center"/>
    </xf>
    <xf numFmtId="0" fontId="17" fillId="0" borderId="0" xfId="0" applyFont="1"/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Alignment="1">
      <alignment vertical="center"/>
    </xf>
    <xf numFmtId="167" fontId="0" fillId="0" borderId="0" xfId="0" applyNumberFormat="1" applyFill="1"/>
    <xf numFmtId="165" fontId="0" fillId="0" borderId="0" xfId="0" applyNumberFormat="1" applyFill="1" applyAlignment="1">
      <alignment horizontal="center"/>
    </xf>
    <xf numFmtId="168" fontId="0" fillId="0" borderId="0" xfId="0" applyNumberFormat="1" applyFill="1"/>
    <xf numFmtId="17" fontId="0" fillId="0" borderId="0" xfId="0" applyNumberFormat="1" applyFill="1" applyBorder="1"/>
    <xf numFmtId="49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17" fontId="0" fillId="0" borderId="1" xfId="0" applyNumberFormat="1" applyFill="1" applyBorder="1"/>
    <xf numFmtId="0" fontId="0" fillId="0" borderId="1" xfId="0" applyBorder="1" applyAlignment="1">
      <alignment horizontal="center"/>
    </xf>
    <xf numFmtId="0" fontId="21" fillId="0" borderId="0" xfId="0" applyFont="1" applyFill="1" applyBorder="1"/>
    <xf numFmtId="0" fontId="23" fillId="0" borderId="0" xfId="0" applyFont="1" applyFill="1" applyBorder="1"/>
    <xf numFmtId="0" fontId="23" fillId="0" borderId="0" xfId="0" applyFont="1" applyBorder="1" applyAlignment="1">
      <alignment horizontal="center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0" fontId="0" fillId="0" borderId="2" xfId="0" applyFill="1" applyBorder="1"/>
    <xf numFmtId="0" fontId="22" fillId="0" borderId="2" xfId="0" applyFont="1" applyFill="1" applyBorder="1" applyAlignment="1" applyProtection="1">
      <alignment horizontal="right"/>
    </xf>
    <xf numFmtId="17" fontId="27" fillId="0" borderId="0" xfId="0" applyNumberFormat="1" applyFont="1" applyFill="1" applyBorder="1" applyAlignment="1"/>
    <xf numFmtId="0" fontId="27" fillId="0" borderId="0" xfId="0" applyFont="1" applyFill="1" applyBorder="1"/>
    <xf numFmtId="17" fontId="1" fillId="0" borderId="1" xfId="0" applyNumberFormat="1" applyFont="1" applyFill="1" applyBorder="1" applyAlignment="1">
      <alignment horizontal="center"/>
    </xf>
    <xf numFmtId="165" fontId="0" fillId="0" borderId="0" xfId="0" applyNumberFormat="1" applyFill="1"/>
    <xf numFmtId="49" fontId="0" fillId="0" borderId="1" xfId="0" applyNumberFormat="1" applyFill="1" applyBorder="1" applyAlignment="1">
      <alignment horizontal="right"/>
    </xf>
    <xf numFmtId="0" fontId="0" fillId="0" borderId="1" xfId="0" applyBorder="1"/>
    <xf numFmtId="17" fontId="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</cellXfs>
  <cellStyles count="5">
    <cellStyle name="Comma 2" xfId="1"/>
    <cellStyle name="Comma 3" xfId="2"/>
    <cellStyle name="Currency [0] _מדדים בש&quot;ח 91-98" xfId="3"/>
    <cellStyle name="Hyperlink 2" xf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rPr>
              <a:t>1. </a:t>
            </a: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מדד מלניק למצב המשק המחזור הנוכחי</a:t>
            </a:r>
          </a:p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הנתון האחרון אוגוסט 2017</a:t>
            </a:r>
          </a:p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(2011=100)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453963469510017E-2"/>
          <c:y val="0.15371592657500888"/>
          <c:w val="0.92452752855246745"/>
          <c:h val="0.69872183853792935"/>
        </c:manualLayout>
      </c:layout>
      <c:lineChart>
        <c:grouping val="standard"/>
        <c:varyColors val="0"/>
        <c:ser>
          <c:idx val="0"/>
          <c:order val="0"/>
          <c:tx>
            <c:v>מדד מלניק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'מדד מלניק - נתונים'!$A$174:$A$285</c:f>
              <c:numCache>
                <c:formatCode>mmm\-yy</c:formatCode>
                <c:ptCount val="112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  <c:pt idx="103">
                  <c:v>42735</c:v>
                </c:pt>
                <c:pt idx="104">
                  <c:v>42766</c:v>
                </c:pt>
                <c:pt idx="105">
                  <c:v>42794</c:v>
                </c:pt>
                <c:pt idx="106">
                  <c:v>42825</c:v>
                </c:pt>
                <c:pt idx="107">
                  <c:v>42855</c:v>
                </c:pt>
                <c:pt idx="108">
                  <c:v>42886</c:v>
                </c:pt>
                <c:pt idx="109">
                  <c:v>42916</c:v>
                </c:pt>
                <c:pt idx="110">
                  <c:v>42947</c:v>
                </c:pt>
                <c:pt idx="111">
                  <c:v>42978</c:v>
                </c:pt>
              </c:numCache>
            </c:numRef>
          </c:cat>
          <c:val>
            <c:numRef>
              <c:f>'מדד מלניק - נתונים'!$B$174:$B$285</c:f>
              <c:numCache>
                <c:formatCode>0.0</c:formatCode>
                <c:ptCount val="112"/>
                <c:pt idx="0">
                  <c:v>90.374499293889784</c:v>
                </c:pt>
                <c:pt idx="1">
                  <c:v>90.834278322735031</c:v>
                </c:pt>
                <c:pt idx="2">
                  <c:v>91.237988244118824</c:v>
                </c:pt>
                <c:pt idx="3">
                  <c:v>91.457807368963202</c:v>
                </c:pt>
                <c:pt idx="4">
                  <c:v>91.317416532280674</c:v>
                </c:pt>
                <c:pt idx="5">
                  <c:v>91.184966021527998</c:v>
                </c:pt>
                <c:pt idx="6">
                  <c:v>91.374143174900865</c:v>
                </c:pt>
                <c:pt idx="7">
                  <c:v>91.132908782248151</c:v>
                </c:pt>
                <c:pt idx="8">
                  <c:v>90.582371336241323</c:v>
                </c:pt>
                <c:pt idx="9">
                  <c:v>90.206048409867861</c:v>
                </c:pt>
                <c:pt idx="10">
                  <c:v>89.800513260530252</c:v>
                </c:pt>
                <c:pt idx="11">
                  <c:v>88.985282736442713</c:v>
                </c:pt>
                <c:pt idx="12">
                  <c:v>88.361306142688605</c:v>
                </c:pt>
                <c:pt idx="13">
                  <c:v>88.088971796554844</c:v>
                </c:pt>
                <c:pt idx="14">
                  <c:v>87.829983099560422</c:v>
                </c:pt>
                <c:pt idx="15">
                  <c:v>87.896158151772894</c:v>
                </c:pt>
                <c:pt idx="16">
                  <c:v>88.18845921896903</c:v>
                </c:pt>
                <c:pt idx="17">
                  <c:v>89.071241606145819</c:v>
                </c:pt>
                <c:pt idx="18">
                  <c:v>90.03397966879929</c:v>
                </c:pt>
                <c:pt idx="19">
                  <c:v>90.587938828255858</c:v>
                </c:pt>
                <c:pt idx="20">
                  <c:v>91.739981542507081</c:v>
                </c:pt>
                <c:pt idx="21">
                  <c:v>92.682599964245554</c:v>
                </c:pt>
                <c:pt idx="22">
                  <c:v>93.823828807428015</c:v>
                </c:pt>
                <c:pt idx="23">
                  <c:v>94.844545746981694</c:v>
                </c:pt>
                <c:pt idx="24">
                  <c:v>95.736520309716852</c:v>
                </c:pt>
                <c:pt idx="25">
                  <c:v>96.751912459920177</c:v>
                </c:pt>
                <c:pt idx="26">
                  <c:v>97.321494023684039</c:v>
                </c:pt>
                <c:pt idx="27">
                  <c:v>97.597344414039128</c:v>
                </c:pt>
                <c:pt idx="28">
                  <c:v>97.37312839016252</c:v>
                </c:pt>
                <c:pt idx="29">
                  <c:v>97.281242532250971</c:v>
                </c:pt>
                <c:pt idx="30">
                  <c:v>97.164774360238809</c:v>
                </c:pt>
                <c:pt idx="31">
                  <c:v>97.255528744323769</c:v>
                </c:pt>
                <c:pt idx="32">
                  <c:v>97.639507973591492</c:v>
                </c:pt>
                <c:pt idx="33">
                  <c:v>98.326525612651324</c:v>
                </c:pt>
                <c:pt idx="34">
                  <c:v>99.476751842606234</c:v>
                </c:pt>
                <c:pt idx="35">
                  <c:v>99.812402497836089</c:v>
                </c:pt>
                <c:pt idx="36">
                  <c:v>100.51053814826034</c:v>
                </c:pt>
                <c:pt idx="37">
                  <c:v>100.77011388566351</c:v>
                </c:pt>
                <c:pt idx="38">
                  <c:v>100.81771926240137</c:v>
                </c:pt>
                <c:pt idx="39">
                  <c:v>100.68156234665399</c:v>
                </c:pt>
                <c:pt idx="40">
                  <c:v>100.33102807164663</c:v>
                </c:pt>
                <c:pt idx="41">
                  <c:v>100.60564428394952</c:v>
                </c:pt>
                <c:pt idx="42">
                  <c:v>100.47105305580213</c:v>
                </c:pt>
                <c:pt idx="43">
                  <c:v>100.55715301893726</c:v>
                </c:pt>
                <c:pt idx="44">
                  <c:v>100.75224935418025</c:v>
                </c:pt>
                <c:pt idx="45">
                  <c:v>100.70374839263614</c:v>
                </c:pt>
                <c:pt idx="46">
                  <c:v>100.88407087247985</c:v>
                </c:pt>
                <c:pt idx="47">
                  <c:v>101.26117131665299</c:v>
                </c:pt>
                <c:pt idx="48">
                  <c:v>101.81046682351112</c:v>
                </c:pt>
                <c:pt idx="49">
                  <c:v>102.09058042877996</c:v>
                </c:pt>
                <c:pt idx="50">
                  <c:v>102.65150901831335</c:v>
                </c:pt>
                <c:pt idx="51">
                  <c:v>103.65793611993107</c:v>
                </c:pt>
                <c:pt idx="52">
                  <c:v>104.0518745524307</c:v>
                </c:pt>
                <c:pt idx="53">
                  <c:v>104.13515791294029</c:v>
                </c:pt>
                <c:pt idx="54">
                  <c:v>104.05714695489942</c:v>
                </c:pt>
                <c:pt idx="55">
                  <c:v>104.21593462653279</c:v>
                </c:pt>
                <c:pt idx="56">
                  <c:v>104.08934661198286</c:v>
                </c:pt>
                <c:pt idx="57">
                  <c:v>104.01113417610151</c:v>
                </c:pt>
                <c:pt idx="58">
                  <c:v>104.08749649427777</c:v>
                </c:pt>
                <c:pt idx="59">
                  <c:v>104.26522550517466</c:v>
                </c:pt>
                <c:pt idx="60">
                  <c:v>104.63062404580671</c:v>
                </c:pt>
                <c:pt idx="61">
                  <c:v>105.00432666999677</c:v>
                </c:pt>
                <c:pt idx="62">
                  <c:v>105.45070523670572</c:v>
                </c:pt>
                <c:pt idx="63">
                  <c:v>105.3955712205576</c:v>
                </c:pt>
                <c:pt idx="64">
                  <c:v>105.66356131483271</c:v>
                </c:pt>
                <c:pt idx="65">
                  <c:v>106.01982365917644</c:v>
                </c:pt>
                <c:pt idx="66">
                  <c:v>106.21263177906167</c:v>
                </c:pt>
                <c:pt idx="67">
                  <c:v>106.37354089544171</c:v>
                </c:pt>
                <c:pt idx="68">
                  <c:v>106.54491172602863</c:v>
                </c:pt>
                <c:pt idx="69">
                  <c:v>107.22721563562187</c:v>
                </c:pt>
                <c:pt idx="70">
                  <c:v>107.56721989483404</c:v>
                </c:pt>
                <c:pt idx="71">
                  <c:v>107.65146897029322</c:v>
                </c:pt>
                <c:pt idx="72">
                  <c:v>107.90663035199211</c:v>
                </c:pt>
                <c:pt idx="73">
                  <c:v>108.21140747516358</c:v>
                </c:pt>
                <c:pt idx="74">
                  <c:v>108.06427850454344</c:v>
                </c:pt>
                <c:pt idx="75">
                  <c:v>107.89532411261777</c:v>
                </c:pt>
                <c:pt idx="76">
                  <c:v>108.43889262431902</c:v>
                </c:pt>
                <c:pt idx="77">
                  <c:v>108.6910590198423</c:v>
                </c:pt>
                <c:pt idx="78">
                  <c:v>108.7657749164261</c:v>
                </c:pt>
                <c:pt idx="79">
                  <c:v>109.17808027387908</c:v>
                </c:pt>
                <c:pt idx="80">
                  <c:v>109.5189355510221</c:v>
                </c:pt>
                <c:pt idx="81">
                  <c:v>109.78147703987236</c:v>
                </c:pt>
                <c:pt idx="82">
                  <c:v>109.71050039904613</c:v>
                </c:pt>
                <c:pt idx="83">
                  <c:v>109.79523935621114</c:v>
                </c:pt>
                <c:pt idx="84">
                  <c:v>109.83153402382844</c:v>
                </c:pt>
                <c:pt idx="85">
                  <c:v>109.92610961845824</c:v>
                </c:pt>
                <c:pt idx="86">
                  <c:v>110.2142220107267</c:v>
                </c:pt>
                <c:pt idx="87">
                  <c:v>110.64811037620987</c:v>
                </c:pt>
                <c:pt idx="88">
                  <c:v>110.77941264640086</c:v>
                </c:pt>
                <c:pt idx="89">
                  <c:v>111.11865654646911</c:v>
                </c:pt>
                <c:pt idx="90">
                  <c:v>111.79890497117144</c:v>
                </c:pt>
                <c:pt idx="91">
                  <c:v>112.13510435922885</c:v>
                </c:pt>
                <c:pt idx="92">
                  <c:v>112.2509107343796</c:v>
                </c:pt>
                <c:pt idx="93">
                  <c:v>112.17910938641813</c:v>
                </c:pt>
                <c:pt idx="94">
                  <c:v>112.59927935850831</c:v>
                </c:pt>
                <c:pt idx="95">
                  <c:v>112.65098835853469</c:v>
                </c:pt>
                <c:pt idx="96">
                  <c:v>112.68911003459013</c:v>
                </c:pt>
                <c:pt idx="97">
                  <c:v>112.87553845629989</c:v>
                </c:pt>
                <c:pt idx="98">
                  <c:v>113.19872267840252</c:v>
                </c:pt>
                <c:pt idx="99">
                  <c:v>113.51542817763709</c:v>
                </c:pt>
                <c:pt idx="100">
                  <c:v>113.63634314277202</c:v>
                </c:pt>
                <c:pt idx="101">
                  <c:v>113.86895286095779</c:v>
                </c:pt>
                <c:pt idx="102">
                  <c:v>114.14106253483089</c:v>
                </c:pt>
                <c:pt idx="103">
                  <c:v>114.30428915199944</c:v>
                </c:pt>
                <c:pt idx="104">
                  <c:v>114.69032815951377</c:v>
                </c:pt>
                <c:pt idx="105">
                  <c:v>114.75767068377208</c:v>
                </c:pt>
                <c:pt idx="106">
                  <c:v>115.06334733179197</c:v>
                </c:pt>
                <c:pt idx="107">
                  <c:v>115.65910719891095</c:v>
                </c:pt>
                <c:pt idx="108">
                  <c:v>115.662782889366</c:v>
                </c:pt>
                <c:pt idx="109">
                  <c:v>115.7409333588638</c:v>
                </c:pt>
                <c:pt idx="110">
                  <c:v>115.72891973640738</c:v>
                </c:pt>
                <c:pt idx="111">
                  <c:v>115.90039965689259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327-4BB8-94A3-AC23E93BE337}"/>
            </c:ext>
          </c:extLst>
        </c:ser>
        <c:ser>
          <c:idx val="1"/>
          <c:order val="1"/>
          <c:tx>
            <c:v>תפניות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'מדד מלניק - נתונים'!$A$174:$A$285</c:f>
              <c:numCache>
                <c:formatCode>mmm\-yy</c:formatCode>
                <c:ptCount val="112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  <c:pt idx="103">
                  <c:v>42735</c:v>
                </c:pt>
                <c:pt idx="104">
                  <c:v>42766</c:v>
                </c:pt>
                <c:pt idx="105">
                  <c:v>42794</c:v>
                </c:pt>
                <c:pt idx="106">
                  <c:v>42825</c:v>
                </c:pt>
                <c:pt idx="107">
                  <c:v>42855</c:v>
                </c:pt>
                <c:pt idx="108">
                  <c:v>42886</c:v>
                </c:pt>
                <c:pt idx="109">
                  <c:v>42916</c:v>
                </c:pt>
                <c:pt idx="110">
                  <c:v>42947</c:v>
                </c:pt>
                <c:pt idx="111">
                  <c:v>42978</c:v>
                </c:pt>
              </c:numCache>
            </c:numRef>
          </c:cat>
          <c:val>
            <c:numRef>
              <c:f>'מדד מלניק - נתונים'!$D$174:$D$285</c:f>
              <c:numCache>
                <c:formatCode>General</c:formatCode>
                <c:ptCount val="112"/>
                <c:pt idx="7" formatCode="0.0">
                  <c:v>91.132908782248151</c:v>
                </c:pt>
                <c:pt idx="25" formatCode="0.0">
                  <c:v>96.751912459920177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27-4BB8-94A3-AC23E93BE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1890912"/>
        <c:axId val="1101892544"/>
      </c:lineChart>
      <c:dateAx>
        <c:axId val="1101890912"/>
        <c:scaling>
          <c:orientation val="minMax"/>
          <c:max val="43070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101892544"/>
        <c:crosses val="autoZero"/>
        <c:auto val="1"/>
        <c:lblOffset val="100"/>
        <c:baseTimeUnit val="months"/>
      </c:dateAx>
      <c:valAx>
        <c:axId val="110189254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101890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856557377049179"/>
          <c:y val="0.94505494505494503"/>
          <c:w val="0.20081967213114754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2</a:t>
            </a:r>
            <a:r>
              <a:rPr lang="he-IL" sz="185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. מחזורי עסקים על פי </a:t>
            </a: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מדד מלניק למצב המשק 1994-2017</a:t>
            </a:r>
          </a:p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הנתון האחרון אוגוסט 2017</a:t>
            </a:r>
          </a:p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(2011=100)</a:t>
            </a:r>
            <a:endParaRPr lang="en-US" sz="1200" b="0" i="0" u="none" strike="noStrike" kern="1200" spc="0" baseline="0">
              <a:ln>
                <a:solidFill>
                  <a:srgbClr val="002060"/>
                </a:solidFill>
              </a:ln>
              <a:solidFill>
                <a:srgbClr val="002060"/>
              </a:solidFill>
              <a:latin typeface="+mn-lt"/>
              <a:ea typeface="+mn-ea"/>
              <a:cs typeface="+mn-cs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9073835032915967E-2"/>
          <c:y val="0.13907818008104636"/>
          <c:w val="0.92452752855246745"/>
          <c:h val="0.70709007346884989"/>
        </c:manualLayout>
      </c:layout>
      <c:lineChart>
        <c:grouping val="standard"/>
        <c:varyColors val="0"/>
        <c:ser>
          <c:idx val="2"/>
          <c:order val="0"/>
          <c:tx>
            <c:v>מדד מלניק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'מדד מלניק - נתונים'!$A$2:$A$285</c:f>
              <c:numCache>
                <c:formatCode>mmm\-yy</c:formatCode>
                <c:ptCount val="284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  <c:pt idx="280">
                  <c:v>42886</c:v>
                </c:pt>
                <c:pt idx="281">
                  <c:v>42916</c:v>
                </c:pt>
                <c:pt idx="282">
                  <c:v>42947</c:v>
                </c:pt>
                <c:pt idx="283">
                  <c:v>42978</c:v>
                </c:pt>
              </c:numCache>
            </c:numRef>
          </c:cat>
          <c:val>
            <c:numRef>
              <c:f>'מדד מלניק - נתונים'!$B$2:$B$285</c:f>
              <c:numCache>
                <c:formatCode>0.0</c:formatCode>
                <c:ptCount val="284"/>
                <c:pt idx="0">
                  <c:v>49.81224479812802</c:v>
                </c:pt>
                <c:pt idx="1">
                  <c:v>50.300004216512953</c:v>
                </c:pt>
                <c:pt idx="2">
                  <c:v>50.729363929793877</c:v>
                </c:pt>
                <c:pt idx="3">
                  <c:v>50.762777213748912</c:v>
                </c:pt>
                <c:pt idx="4">
                  <c:v>50.845405671173168</c:v>
                </c:pt>
                <c:pt idx="5">
                  <c:v>51.017306368691017</c:v>
                </c:pt>
                <c:pt idx="6">
                  <c:v>51.26708489853732</c:v>
                </c:pt>
                <c:pt idx="7">
                  <c:v>51.773536383857923</c:v>
                </c:pt>
                <c:pt idx="8">
                  <c:v>51.936284748511127</c:v>
                </c:pt>
                <c:pt idx="9">
                  <c:v>52.52677839090196</c:v>
                </c:pt>
                <c:pt idx="10">
                  <c:v>52.731145959303959</c:v>
                </c:pt>
                <c:pt idx="11">
                  <c:v>53.197081156411265</c:v>
                </c:pt>
                <c:pt idx="12">
                  <c:v>53.487748671915689</c:v>
                </c:pt>
                <c:pt idx="13">
                  <c:v>53.726132690597929</c:v>
                </c:pt>
                <c:pt idx="14">
                  <c:v>54.081515256038394</c:v>
                </c:pt>
                <c:pt idx="15">
                  <c:v>54.440905650961703</c:v>
                </c:pt>
                <c:pt idx="16">
                  <c:v>54.79606974578742</c:v>
                </c:pt>
                <c:pt idx="17">
                  <c:v>55.026480297721967</c:v>
                </c:pt>
                <c:pt idx="18">
                  <c:v>55.434733410593083</c:v>
                </c:pt>
                <c:pt idx="19">
                  <c:v>55.909959138015473</c:v>
                </c:pt>
                <c:pt idx="20">
                  <c:v>56.384907647018615</c:v>
                </c:pt>
                <c:pt idx="21">
                  <c:v>56.709858109459233</c:v>
                </c:pt>
                <c:pt idx="22">
                  <c:v>56.832507212218772</c:v>
                </c:pt>
                <c:pt idx="23">
                  <c:v>57.731495954027977</c:v>
                </c:pt>
                <c:pt idx="24">
                  <c:v>58.087922905911867</c:v>
                </c:pt>
                <c:pt idx="25">
                  <c:v>58.51693091423499</c:v>
                </c:pt>
                <c:pt idx="26">
                  <c:v>58.446948342441885</c:v>
                </c:pt>
                <c:pt idx="27">
                  <c:v>58.581510707200756</c:v>
                </c:pt>
                <c:pt idx="28">
                  <c:v>58.694531686894337</c:v>
                </c:pt>
                <c:pt idx="29">
                  <c:v>58.897592713392768</c:v>
                </c:pt>
                <c:pt idx="30">
                  <c:v>58.889333654424213</c:v>
                </c:pt>
                <c:pt idx="31">
                  <c:v>59.051142013060634</c:v>
                </c:pt>
                <c:pt idx="32">
                  <c:v>59.232338697341177</c:v>
                </c:pt>
                <c:pt idx="33">
                  <c:v>59.434927560331566</c:v>
                </c:pt>
                <c:pt idx="34">
                  <c:v>59.183656246684315</c:v>
                </c:pt>
                <c:pt idx="35">
                  <c:v>58.745390228042247</c:v>
                </c:pt>
                <c:pt idx="36">
                  <c:v>58.855269501487072</c:v>
                </c:pt>
                <c:pt idx="37">
                  <c:v>59.106314314471184</c:v>
                </c:pt>
                <c:pt idx="38">
                  <c:v>59.672631736327361</c:v>
                </c:pt>
                <c:pt idx="39">
                  <c:v>59.812597140364353</c:v>
                </c:pt>
                <c:pt idx="40">
                  <c:v>60.398390192365561</c:v>
                </c:pt>
                <c:pt idx="41">
                  <c:v>60.686006132256765</c:v>
                </c:pt>
                <c:pt idx="42">
                  <c:v>60.807649277967471</c:v>
                </c:pt>
                <c:pt idx="43">
                  <c:v>60.463842963500994</c:v>
                </c:pt>
                <c:pt idx="44">
                  <c:v>60.345847973273294</c:v>
                </c:pt>
                <c:pt idx="45">
                  <c:v>60.292064494818511</c:v>
                </c:pt>
                <c:pt idx="46">
                  <c:v>60.962327832290711</c:v>
                </c:pt>
                <c:pt idx="47">
                  <c:v>61.056995342022091</c:v>
                </c:pt>
                <c:pt idx="48">
                  <c:v>60.95817285269645</c:v>
                </c:pt>
                <c:pt idx="49">
                  <c:v>60.932582458812504</c:v>
                </c:pt>
                <c:pt idx="50">
                  <c:v>61.198909689579253</c:v>
                </c:pt>
                <c:pt idx="51">
                  <c:v>61.532898044299969</c:v>
                </c:pt>
                <c:pt idx="52">
                  <c:v>61.141424816376244</c:v>
                </c:pt>
                <c:pt idx="53">
                  <c:v>61.178389090655116</c:v>
                </c:pt>
                <c:pt idx="54">
                  <c:v>61.296198780212649</c:v>
                </c:pt>
                <c:pt idx="55">
                  <c:v>61.691405766637729</c:v>
                </c:pt>
                <c:pt idx="56">
                  <c:v>61.700605200862</c:v>
                </c:pt>
                <c:pt idx="57">
                  <c:v>61.957430655021625</c:v>
                </c:pt>
                <c:pt idx="58">
                  <c:v>61.984918523842921</c:v>
                </c:pt>
                <c:pt idx="59">
                  <c:v>61.938560953590674</c:v>
                </c:pt>
                <c:pt idx="60">
                  <c:v>61.504594424189698</c:v>
                </c:pt>
                <c:pt idx="61">
                  <c:v>61.584922181404664</c:v>
                </c:pt>
                <c:pt idx="62">
                  <c:v>61.447990639582471</c:v>
                </c:pt>
                <c:pt idx="63">
                  <c:v>61.856245650296572</c:v>
                </c:pt>
                <c:pt idx="64">
                  <c:v>61.682255148793089</c:v>
                </c:pt>
                <c:pt idx="65">
                  <c:v>62.193955136597424</c:v>
                </c:pt>
                <c:pt idx="66">
                  <c:v>62.710629336357357</c:v>
                </c:pt>
                <c:pt idx="67">
                  <c:v>63.62793976922999</c:v>
                </c:pt>
                <c:pt idx="68">
                  <c:v>64.326798006282601</c:v>
                </c:pt>
                <c:pt idx="69">
                  <c:v>64.756996570400048</c:v>
                </c:pt>
                <c:pt idx="70">
                  <c:v>65.374707372997307</c:v>
                </c:pt>
                <c:pt idx="71">
                  <c:v>65.939054129765282</c:v>
                </c:pt>
                <c:pt idx="72">
                  <c:v>65.814126127967469</c:v>
                </c:pt>
                <c:pt idx="73">
                  <c:v>65.994545203623233</c:v>
                </c:pt>
                <c:pt idx="74">
                  <c:v>66.460612665622349</c:v>
                </c:pt>
                <c:pt idx="75">
                  <c:v>67.915072230761979</c:v>
                </c:pt>
                <c:pt idx="76">
                  <c:v>68.944077907510433</c:v>
                </c:pt>
                <c:pt idx="77">
                  <c:v>69.49482157974775</c:v>
                </c:pt>
                <c:pt idx="78">
                  <c:v>70.152969732289478</c:v>
                </c:pt>
                <c:pt idx="79">
                  <c:v>70.683651496156173</c:v>
                </c:pt>
                <c:pt idx="80">
                  <c:v>71.016007127005025</c:v>
                </c:pt>
                <c:pt idx="81">
                  <c:v>71.16460073276069</c:v>
                </c:pt>
                <c:pt idx="82">
                  <c:v>70.856444684517157</c:v>
                </c:pt>
                <c:pt idx="83">
                  <c:v>70.812759283770959</c:v>
                </c:pt>
                <c:pt idx="84">
                  <c:v>70.673315924869925</c:v>
                </c:pt>
                <c:pt idx="85">
                  <c:v>70.677885991960167</c:v>
                </c:pt>
                <c:pt idx="86">
                  <c:v>70.461493827617588</c:v>
                </c:pt>
                <c:pt idx="87">
                  <c:v>69.894750936033319</c:v>
                </c:pt>
                <c:pt idx="88">
                  <c:v>69.11555680448997</c:v>
                </c:pt>
                <c:pt idx="89">
                  <c:v>67.737248787785546</c:v>
                </c:pt>
                <c:pt idx="90">
                  <c:v>67.064321872355109</c:v>
                </c:pt>
                <c:pt idx="91">
                  <c:v>66.732812042490963</c:v>
                </c:pt>
                <c:pt idx="92">
                  <c:v>67.068157095183352</c:v>
                </c:pt>
                <c:pt idx="93">
                  <c:v>66.874355102332245</c:v>
                </c:pt>
                <c:pt idx="94">
                  <c:v>66.518241793328784</c:v>
                </c:pt>
                <c:pt idx="95">
                  <c:v>66.318655256638721</c:v>
                </c:pt>
                <c:pt idx="96">
                  <c:v>66.426633580261623</c:v>
                </c:pt>
                <c:pt idx="97">
                  <c:v>66.48494238281458</c:v>
                </c:pt>
                <c:pt idx="98">
                  <c:v>66.464872984658783</c:v>
                </c:pt>
                <c:pt idx="99">
                  <c:v>66.389075192330139</c:v>
                </c:pt>
                <c:pt idx="100">
                  <c:v>66.483404423348787</c:v>
                </c:pt>
                <c:pt idx="101">
                  <c:v>66.675079075726529</c:v>
                </c:pt>
                <c:pt idx="102">
                  <c:v>66.473977081614493</c:v>
                </c:pt>
                <c:pt idx="103">
                  <c:v>66.327405981124215</c:v>
                </c:pt>
                <c:pt idx="104">
                  <c:v>66.159681107008424</c:v>
                </c:pt>
                <c:pt idx="105">
                  <c:v>65.977592882838749</c:v>
                </c:pt>
                <c:pt idx="106">
                  <c:v>65.666790213084198</c:v>
                </c:pt>
                <c:pt idx="107">
                  <c:v>65.676039877680708</c:v>
                </c:pt>
                <c:pt idx="108">
                  <c:v>65.661763966239661</c:v>
                </c:pt>
                <c:pt idx="109">
                  <c:v>65.530169226582473</c:v>
                </c:pt>
                <c:pt idx="110">
                  <c:v>64.931102159166116</c:v>
                </c:pt>
                <c:pt idx="111">
                  <c:v>64.920388391792798</c:v>
                </c:pt>
                <c:pt idx="112">
                  <c:v>64.907105208171018</c:v>
                </c:pt>
                <c:pt idx="113">
                  <c:v>65.229656499565891</c:v>
                </c:pt>
                <c:pt idx="114">
                  <c:v>65.501510198820739</c:v>
                </c:pt>
                <c:pt idx="115">
                  <c:v>65.689796500638039</c:v>
                </c:pt>
                <c:pt idx="116">
                  <c:v>65.799961464787046</c:v>
                </c:pt>
                <c:pt idx="117">
                  <c:v>66.145790664982428</c:v>
                </c:pt>
                <c:pt idx="118">
                  <c:v>66.187367803414276</c:v>
                </c:pt>
                <c:pt idx="119">
                  <c:v>66.634766441366168</c:v>
                </c:pt>
                <c:pt idx="120">
                  <c:v>67.279286028830427</c:v>
                </c:pt>
                <c:pt idx="121">
                  <c:v>68.674271528334515</c:v>
                </c:pt>
                <c:pt idx="122">
                  <c:v>69.972875150684885</c:v>
                </c:pt>
                <c:pt idx="123">
                  <c:v>70.288010733914135</c:v>
                </c:pt>
                <c:pt idx="124">
                  <c:v>70.639482223364539</c:v>
                </c:pt>
                <c:pt idx="125">
                  <c:v>70.655621586343074</c:v>
                </c:pt>
                <c:pt idx="126">
                  <c:v>70.44981655674988</c:v>
                </c:pt>
                <c:pt idx="127">
                  <c:v>70.684328979711296</c:v>
                </c:pt>
                <c:pt idx="128">
                  <c:v>70.913673401961518</c:v>
                </c:pt>
                <c:pt idx="129">
                  <c:v>72.391281763878681</c:v>
                </c:pt>
                <c:pt idx="130">
                  <c:v>72.911021913231835</c:v>
                </c:pt>
                <c:pt idx="131">
                  <c:v>73.101367539071191</c:v>
                </c:pt>
                <c:pt idx="132">
                  <c:v>72.913407787597137</c:v>
                </c:pt>
                <c:pt idx="133">
                  <c:v>73.156210688892216</c:v>
                </c:pt>
                <c:pt idx="134">
                  <c:v>73.560427564544696</c:v>
                </c:pt>
                <c:pt idx="135">
                  <c:v>73.778014158642534</c:v>
                </c:pt>
                <c:pt idx="136">
                  <c:v>74.072610903998665</c:v>
                </c:pt>
                <c:pt idx="137">
                  <c:v>74.502026030914152</c:v>
                </c:pt>
                <c:pt idx="138">
                  <c:v>74.834743213224641</c:v>
                </c:pt>
                <c:pt idx="139">
                  <c:v>74.98216967534465</c:v>
                </c:pt>
                <c:pt idx="140">
                  <c:v>75.401005727086698</c:v>
                </c:pt>
                <c:pt idx="141">
                  <c:v>75.784522016883102</c:v>
                </c:pt>
                <c:pt idx="142">
                  <c:v>76.414996129389039</c:v>
                </c:pt>
                <c:pt idx="143">
                  <c:v>76.729858065777492</c:v>
                </c:pt>
                <c:pt idx="144">
                  <c:v>77.341600766533674</c:v>
                </c:pt>
                <c:pt idx="145">
                  <c:v>77.898215078882203</c:v>
                </c:pt>
                <c:pt idx="146">
                  <c:v>78.351580658169269</c:v>
                </c:pt>
                <c:pt idx="147">
                  <c:v>78.747562825303547</c:v>
                </c:pt>
                <c:pt idx="148">
                  <c:v>79.478517484971903</c:v>
                </c:pt>
                <c:pt idx="149">
                  <c:v>80.14441261574342</c:v>
                </c:pt>
                <c:pt idx="150">
                  <c:v>79.956513368145551</c:v>
                </c:pt>
                <c:pt idx="151">
                  <c:v>79.869430183896071</c:v>
                </c:pt>
                <c:pt idx="152">
                  <c:v>80.290713770991402</c:v>
                </c:pt>
                <c:pt idx="153">
                  <c:v>81.443277773111362</c:v>
                </c:pt>
                <c:pt idx="154">
                  <c:v>82.486599765956043</c:v>
                </c:pt>
                <c:pt idx="155">
                  <c:v>83.114477858347996</c:v>
                </c:pt>
                <c:pt idx="156">
                  <c:v>83.767969145958887</c:v>
                </c:pt>
                <c:pt idx="157">
                  <c:v>84.237738155565438</c:v>
                </c:pt>
                <c:pt idx="158">
                  <c:v>84.648775885528067</c:v>
                </c:pt>
                <c:pt idx="159">
                  <c:v>84.778088522505413</c:v>
                </c:pt>
                <c:pt idx="160">
                  <c:v>85.344995173783929</c:v>
                </c:pt>
                <c:pt idx="161">
                  <c:v>85.38588766896703</c:v>
                </c:pt>
                <c:pt idx="162">
                  <c:v>86.201435698313674</c:v>
                </c:pt>
                <c:pt idx="163">
                  <c:v>86.173669018346217</c:v>
                </c:pt>
                <c:pt idx="164">
                  <c:v>86.954530241662127</c:v>
                </c:pt>
                <c:pt idx="165">
                  <c:v>87.043788007968644</c:v>
                </c:pt>
                <c:pt idx="166">
                  <c:v>87.624323762158625</c:v>
                </c:pt>
                <c:pt idx="167">
                  <c:v>88.263678986513796</c:v>
                </c:pt>
                <c:pt idx="168">
                  <c:v>88.682547048384038</c:v>
                </c:pt>
                <c:pt idx="169">
                  <c:v>88.960966509251691</c:v>
                </c:pt>
                <c:pt idx="170">
                  <c:v>89.347737630699214</c:v>
                </c:pt>
                <c:pt idx="171">
                  <c:v>90.181675042808578</c:v>
                </c:pt>
                <c:pt idx="172">
                  <c:v>90.374499293889784</c:v>
                </c:pt>
                <c:pt idx="173">
                  <c:v>90.834278322735031</c:v>
                </c:pt>
                <c:pt idx="174">
                  <c:v>91.237988244118824</c:v>
                </c:pt>
                <c:pt idx="175">
                  <c:v>91.457807368963202</c:v>
                </c:pt>
                <c:pt idx="176">
                  <c:v>91.317416532280674</c:v>
                </c:pt>
                <c:pt idx="177">
                  <c:v>91.184966021527998</c:v>
                </c:pt>
                <c:pt idx="178">
                  <c:v>91.374143174900865</c:v>
                </c:pt>
                <c:pt idx="179">
                  <c:v>91.132908782248151</c:v>
                </c:pt>
                <c:pt idx="180">
                  <c:v>90.582371336241323</c:v>
                </c:pt>
                <c:pt idx="181">
                  <c:v>90.206048409867861</c:v>
                </c:pt>
                <c:pt idx="182">
                  <c:v>89.800513260530252</c:v>
                </c:pt>
                <c:pt idx="183">
                  <c:v>88.985282736442713</c:v>
                </c:pt>
                <c:pt idx="184">
                  <c:v>88.361306142688605</c:v>
                </c:pt>
                <c:pt idx="185">
                  <c:v>88.088971796554844</c:v>
                </c:pt>
                <c:pt idx="186">
                  <c:v>87.829983099560422</c:v>
                </c:pt>
                <c:pt idx="187">
                  <c:v>87.896158151772894</c:v>
                </c:pt>
                <c:pt idx="188">
                  <c:v>88.18845921896903</c:v>
                </c:pt>
                <c:pt idx="189">
                  <c:v>89.071241606145819</c:v>
                </c:pt>
                <c:pt idx="190">
                  <c:v>90.03397966879929</c:v>
                </c:pt>
                <c:pt idx="191">
                  <c:v>90.587938828255858</c:v>
                </c:pt>
                <c:pt idx="192">
                  <c:v>91.739981542507081</c:v>
                </c:pt>
                <c:pt idx="193">
                  <c:v>92.682599964245554</c:v>
                </c:pt>
                <c:pt idx="194">
                  <c:v>93.823828807428015</c:v>
                </c:pt>
                <c:pt idx="195">
                  <c:v>94.844545746981694</c:v>
                </c:pt>
                <c:pt idx="196">
                  <c:v>95.736520309716852</c:v>
                </c:pt>
                <c:pt idx="197">
                  <c:v>96.751912459920177</c:v>
                </c:pt>
                <c:pt idx="198">
                  <c:v>97.321494023684039</c:v>
                </c:pt>
                <c:pt idx="199">
                  <c:v>97.597344414039128</c:v>
                </c:pt>
                <c:pt idx="200">
                  <c:v>97.37312839016252</c:v>
                </c:pt>
                <c:pt idx="201">
                  <c:v>97.281242532250971</c:v>
                </c:pt>
                <c:pt idx="202">
                  <c:v>97.164774360238809</c:v>
                </c:pt>
                <c:pt idx="203">
                  <c:v>97.255528744323769</c:v>
                </c:pt>
                <c:pt idx="204">
                  <c:v>97.639507973591492</c:v>
                </c:pt>
                <c:pt idx="205">
                  <c:v>98.326525612651324</c:v>
                </c:pt>
                <c:pt idx="206">
                  <c:v>99.476751842606234</c:v>
                </c:pt>
                <c:pt idx="207">
                  <c:v>99.812402497836089</c:v>
                </c:pt>
                <c:pt idx="208">
                  <c:v>100.51053814826034</c:v>
                </c:pt>
                <c:pt idx="209">
                  <c:v>100.77011388566351</c:v>
                </c:pt>
                <c:pt idx="210">
                  <c:v>100.81771926240137</c:v>
                </c:pt>
                <c:pt idx="211">
                  <c:v>100.68156234665399</c:v>
                </c:pt>
                <c:pt idx="212">
                  <c:v>100.33102807164663</c:v>
                </c:pt>
                <c:pt idx="213">
                  <c:v>100.60564428394952</c:v>
                </c:pt>
                <c:pt idx="214">
                  <c:v>100.47105305580213</c:v>
                </c:pt>
                <c:pt idx="215">
                  <c:v>100.55715301893726</c:v>
                </c:pt>
                <c:pt idx="216">
                  <c:v>100.75224935418025</c:v>
                </c:pt>
                <c:pt idx="217">
                  <c:v>100.70374839263614</c:v>
                </c:pt>
                <c:pt idx="218">
                  <c:v>100.88407087247985</c:v>
                </c:pt>
                <c:pt idx="219">
                  <c:v>101.26117131665299</c:v>
                </c:pt>
                <c:pt idx="220">
                  <c:v>101.81046682351112</c:v>
                </c:pt>
                <c:pt idx="221">
                  <c:v>102.09058042877996</c:v>
                </c:pt>
                <c:pt idx="222">
                  <c:v>102.65150901831335</c:v>
                </c:pt>
                <c:pt idx="223">
                  <c:v>103.65793611993107</c:v>
                </c:pt>
                <c:pt idx="224">
                  <c:v>104.0518745524307</c:v>
                </c:pt>
                <c:pt idx="225">
                  <c:v>104.13515791294029</c:v>
                </c:pt>
                <c:pt idx="226">
                  <c:v>104.05714695489942</c:v>
                </c:pt>
                <c:pt idx="227">
                  <c:v>104.21593462653279</c:v>
                </c:pt>
                <c:pt idx="228">
                  <c:v>104.08934661198286</c:v>
                </c:pt>
                <c:pt idx="229">
                  <c:v>104.01113417610151</c:v>
                </c:pt>
                <c:pt idx="230">
                  <c:v>104.08749649427777</c:v>
                </c:pt>
                <c:pt idx="231">
                  <c:v>104.26522550517466</c:v>
                </c:pt>
                <c:pt idx="232">
                  <c:v>104.63062404580671</c:v>
                </c:pt>
                <c:pt idx="233">
                  <c:v>105.00432666999677</c:v>
                </c:pt>
                <c:pt idx="234">
                  <c:v>105.45070523670572</c:v>
                </c:pt>
                <c:pt idx="235">
                  <c:v>105.3955712205576</c:v>
                </c:pt>
                <c:pt idx="236">
                  <c:v>105.66356131483271</c:v>
                </c:pt>
                <c:pt idx="237">
                  <c:v>106.01982365917644</c:v>
                </c:pt>
                <c:pt idx="238">
                  <c:v>106.21263177906167</c:v>
                </c:pt>
                <c:pt idx="239">
                  <c:v>106.37354089544171</c:v>
                </c:pt>
                <c:pt idx="240">
                  <c:v>106.54491172602863</c:v>
                </c:pt>
                <c:pt idx="241">
                  <c:v>107.22721563562187</c:v>
                </c:pt>
                <c:pt idx="242">
                  <c:v>107.56721989483404</c:v>
                </c:pt>
                <c:pt idx="243">
                  <c:v>107.65146897029322</c:v>
                </c:pt>
                <c:pt idx="244">
                  <c:v>107.90663035199211</c:v>
                </c:pt>
                <c:pt idx="245">
                  <c:v>108.21140747516358</c:v>
                </c:pt>
                <c:pt idx="246">
                  <c:v>108.06427850454344</c:v>
                </c:pt>
                <c:pt idx="247">
                  <c:v>107.89532411261777</c:v>
                </c:pt>
                <c:pt idx="248">
                  <c:v>108.43889262431902</c:v>
                </c:pt>
                <c:pt idx="249">
                  <c:v>108.6910590198423</c:v>
                </c:pt>
                <c:pt idx="250">
                  <c:v>108.7657749164261</c:v>
                </c:pt>
                <c:pt idx="251">
                  <c:v>109.17808027387908</c:v>
                </c:pt>
                <c:pt idx="252">
                  <c:v>109.5189355510221</c:v>
                </c:pt>
                <c:pt idx="253">
                  <c:v>109.78147703987236</c:v>
                </c:pt>
                <c:pt idx="254">
                  <c:v>109.71050039904613</c:v>
                </c:pt>
                <c:pt idx="255">
                  <c:v>109.79523935621114</c:v>
                </c:pt>
                <c:pt idx="256">
                  <c:v>109.83153402382844</c:v>
                </c:pt>
                <c:pt idx="257">
                  <c:v>109.92610961845824</c:v>
                </c:pt>
                <c:pt idx="258">
                  <c:v>110.2142220107267</c:v>
                </c:pt>
                <c:pt idx="259">
                  <c:v>110.64811037620987</c:v>
                </c:pt>
                <c:pt idx="260">
                  <c:v>110.77941264640086</c:v>
                </c:pt>
                <c:pt idx="261">
                  <c:v>111.11865654646911</c:v>
                </c:pt>
                <c:pt idx="262">
                  <c:v>111.79890497117144</c:v>
                </c:pt>
                <c:pt idx="263">
                  <c:v>112.13510435922885</c:v>
                </c:pt>
                <c:pt idx="264">
                  <c:v>112.2509107343796</c:v>
                </c:pt>
                <c:pt idx="265">
                  <c:v>112.17910938641813</c:v>
                </c:pt>
                <c:pt idx="266">
                  <c:v>112.59927935850831</c:v>
                </c:pt>
                <c:pt idx="267">
                  <c:v>112.65098835853469</c:v>
                </c:pt>
                <c:pt idx="268">
                  <c:v>112.68911003459013</c:v>
                </c:pt>
                <c:pt idx="269">
                  <c:v>112.87553845629989</c:v>
                </c:pt>
                <c:pt idx="270">
                  <c:v>113.19872267840252</c:v>
                </c:pt>
                <c:pt idx="271">
                  <c:v>113.51542817763709</c:v>
                </c:pt>
                <c:pt idx="272">
                  <c:v>113.63634314277202</c:v>
                </c:pt>
                <c:pt idx="273">
                  <c:v>113.86895286095779</c:v>
                </c:pt>
                <c:pt idx="274">
                  <c:v>114.14106253483089</c:v>
                </c:pt>
                <c:pt idx="275">
                  <c:v>114.30428915199944</c:v>
                </c:pt>
                <c:pt idx="276">
                  <c:v>114.69032815951377</c:v>
                </c:pt>
                <c:pt idx="277">
                  <c:v>114.75767068377208</c:v>
                </c:pt>
                <c:pt idx="278">
                  <c:v>115.06334733179197</c:v>
                </c:pt>
                <c:pt idx="279">
                  <c:v>115.65910719891095</c:v>
                </c:pt>
                <c:pt idx="280">
                  <c:v>115.662782889366</c:v>
                </c:pt>
                <c:pt idx="281">
                  <c:v>115.7409333588638</c:v>
                </c:pt>
                <c:pt idx="282">
                  <c:v>115.72891973640738</c:v>
                </c:pt>
                <c:pt idx="283">
                  <c:v>115.90039965689259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6C-4F80-84E0-E0EA9697787A}"/>
            </c:ext>
          </c:extLst>
        </c:ser>
        <c:ser>
          <c:idx val="1"/>
          <c:order val="1"/>
          <c:tx>
            <c:v>תפניות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'מדד מלניק - נתונים'!$A$2:$A$285</c:f>
              <c:numCache>
                <c:formatCode>mmm\-yy</c:formatCode>
                <c:ptCount val="284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  <c:pt idx="280">
                  <c:v>42886</c:v>
                </c:pt>
                <c:pt idx="281">
                  <c:v>42916</c:v>
                </c:pt>
                <c:pt idx="282">
                  <c:v>42947</c:v>
                </c:pt>
                <c:pt idx="283">
                  <c:v>42978</c:v>
                </c:pt>
              </c:numCache>
            </c:numRef>
          </c:cat>
          <c:val>
            <c:numRef>
              <c:f>'מדד מלניק - נתונים'!$D$2:$D$285</c:f>
              <c:numCache>
                <c:formatCode>0.0</c:formatCode>
                <c:ptCount val="284"/>
                <c:pt idx="26">
                  <c:v>58.446948342441885</c:v>
                </c:pt>
                <c:pt idx="64">
                  <c:v>61.682255148793089</c:v>
                </c:pt>
                <c:pt idx="81">
                  <c:v>71.16460073276069</c:v>
                </c:pt>
                <c:pt idx="115" formatCode="0.00">
                  <c:v>65.689796500638039</c:v>
                </c:pt>
                <c:pt idx="179">
                  <c:v>91.132908782248151</c:v>
                </c:pt>
                <c:pt idx="197">
                  <c:v>96.751912459920177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6C-4F80-84E0-E0EA96977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1890368"/>
        <c:axId val="1101888192"/>
      </c:lineChart>
      <c:dateAx>
        <c:axId val="1101890368"/>
        <c:scaling>
          <c:orientation val="minMax"/>
          <c:max val="43070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101888192"/>
        <c:crosses val="autoZero"/>
        <c:auto val="1"/>
        <c:lblOffset val="100"/>
        <c:baseTimeUnit val="months"/>
      </c:dateAx>
      <c:valAx>
        <c:axId val="110188819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101890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856557377049179"/>
          <c:y val="0.94505494505494503"/>
          <c:w val="0.20081967213114754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0.15762</cdr:x>
      <cdr:y>0.16993</cdr:y>
    </cdr:from>
    <cdr:to>
      <cdr:x>0.4021</cdr:x>
      <cdr:y>0.22104</cdr:y>
    </cdr:to>
    <cdr:sp macro="" textlink="">
      <cdr:nvSpPr>
        <cdr:cNvPr id="2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5299" y="1031577"/>
          <a:ext cx="2272783" cy="310268"/>
        </a:xfrm>
        <a:prstGeom xmlns:a="http://schemas.openxmlformats.org/drawingml/2006/main" prst="wedgeRectCallout">
          <a:avLst>
            <a:gd name="adj1" fmla="val -61401"/>
            <a:gd name="adj2" fmla="val 88093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המשבר הפיננסי העולמי - דצמבר 2008</a:t>
          </a:r>
        </a:p>
      </cdr:txBody>
    </cdr:sp>
  </cdr:relSizeAnchor>
  <cdr:relSizeAnchor xmlns:cdr="http://schemas.openxmlformats.org/drawingml/2006/chartDrawing">
    <cdr:from>
      <cdr:x>0.61318</cdr:x>
      <cdr:y>0.57833</cdr:y>
    </cdr:from>
    <cdr:to>
      <cdr:x>0.78801</cdr:x>
      <cdr:y>0.61144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0367" y="3510810"/>
          <a:ext cx="1625289" cy="200998"/>
        </a:xfrm>
        <a:prstGeom xmlns:a="http://schemas.openxmlformats.org/drawingml/2006/main" prst="wedgeRectCallout">
          <a:avLst>
            <a:gd name="adj1" fmla="val -245068"/>
            <a:gd name="adj2" fmla="val -9283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המחזור הנוכחי - יוני 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המרכז הבינתחומי הרצליה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0.80914</cdr:x>
      <cdr:y>0.43399</cdr:y>
    </cdr:from>
    <cdr:to>
      <cdr:x>0.98497</cdr:x>
      <cdr:y>0.4671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29796" y="2637336"/>
          <a:ext cx="1636261" cy="201207"/>
        </a:xfrm>
        <a:prstGeom xmlns:a="http://schemas.openxmlformats.org/drawingml/2006/main" prst="wedgeRectCallout">
          <a:avLst>
            <a:gd name="adj1" fmla="val -93763"/>
            <a:gd name="adj2" fmla="val -18295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המחזור הנוכחי - יוני 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המרכז הבינתחומי הרצליה</a:t>
          </a:r>
        </a:p>
      </cdr:txBody>
    </cdr:sp>
  </cdr:relSizeAnchor>
  <cdr:relSizeAnchor xmlns:cdr="http://schemas.openxmlformats.org/drawingml/2006/chartDrawing">
    <cdr:from>
      <cdr:x>0.60909</cdr:x>
      <cdr:y>0.71134</cdr:y>
    </cdr:from>
    <cdr:to>
      <cdr:x>0.78143</cdr:x>
      <cdr:y>0.74671</cdr:y>
    </cdr:to>
    <cdr:sp macro="" textlink="">
      <cdr:nvSpPr>
        <cdr:cNvPr id="7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2344" y="4318261"/>
          <a:ext cx="1602142" cy="214717"/>
        </a:xfrm>
        <a:prstGeom xmlns:a="http://schemas.openxmlformats.org/drawingml/2006/main" prst="wedgeRectCallout">
          <a:avLst>
            <a:gd name="adj1" fmla="val -148189"/>
            <a:gd name="adj2" fmla="val -10498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צמיחה ושיקום - אוגוסט 2003</a:t>
          </a:r>
        </a:p>
      </cdr:txBody>
    </cdr:sp>
  </cdr:relSizeAnchor>
  <cdr:relSizeAnchor xmlns:cdr="http://schemas.openxmlformats.org/drawingml/2006/chartDrawing">
    <cdr:from>
      <cdr:x>0.07856</cdr:x>
      <cdr:y>0.30993</cdr:y>
    </cdr:from>
    <cdr:to>
      <cdr:x>0.27369</cdr:x>
      <cdr:y>0.34478</cdr:y>
    </cdr:to>
    <cdr:sp macro="" textlink="">
      <cdr:nvSpPr>
        <cdr:cNvPr id="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325" y="1881461"/>
          <a:ext cx="1814007" cy="211560"/>
        </a:xfrm>
        <a:prstGeom xmlns:a="http://schemas.openxmlformats.org/drawingml/2006/main" prst="wedgeRectCallout">
          <a:avLst>
            <a:gd name="adj1" fmla="val 72062"/>
            <a:gd name="adj2" fmla="val 82344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השבר הגדול - אוקטובר 2000</a:t>
          </a:r>
        </a:p>
      </cdr:txBody>
    </cdr:sp>
  </cdr:relSizeAnchor>
  <cdr:relSizeAnchor xmlns:cdr="http://schemas.openxmlformats.org/drawingml/2006/chartDrawing">
    <cdr:from>
      <cdr:x>0.37819</cdr:x>
      <cdr:y>0.76985</cdr:y>
    </cdr:from>
    <cdr:to>
      <cdr:x>0.55599</cdr:x>
      <cdr:y>0.80496</cdr:y>
    </cdr:to>
    <cdr:sp macro="" textlink="">
      <cdr:nvSpPr>
        <cdr:cNvPr id="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5806" y="4673451"/>
          <a:ext cx="1652899" cy="213139"/>
        </a:xfrm>
        <a:prstGeom xmlns:a="http://schemas.openxmlformats.org/drawingml/2006/main" prst="wedgeRectCallout">
          <a:avLst>
            <a:gd name="adj1" fmla="val -111465"/>
            <a:gd name="adj2" fmla="val -16950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פריצת ההיי-טק - מאי 1999</a:t>
          </a:r>
        </a:p>
      </cdr:txBody>
    </cdr:sp>
  </cdr:relSizeAnchor>
  <cdr:relSizeAnchor xmlns:cdr="http://schemas.openxmlformats.org/drawingml/2006/chartDrawing">
    <cdr:from>
      <cdr:x>0.0041</cdr:x>
      <cdr:y>0.52424</cdr:y>
    </cdr:from>
    <cdr:to>
      <cdr:x>0.18842</cdr:x>
      <cdr:y>0.55779</cdr:y>
    </cdr:to>
    <cdr:sp macro="" textlink="">
      <cdr:nvSpPr>
        <cdr:cNvPr id="10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12" y="3295649"/>
          <a:ext cx="1596438" cy="210897"/>
        </a:xfrm>
        <a:prstGeom xmlns:a="http://schemas.openxmlformats.org/drawingml/2006/main" prst="wedgeRectCallout">
          <a:avLst>
            <a:gd name="adj1" fmla="val 26710"/>
            <a:gd name="adj2" fmla="val 62877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ריסון מונטרי - מארס 1996 </a:t>
          </a:r>
        </a:p>
      </cdr:txBody>
    </cdr:sp>
  </cdr:relSizeAnchor>
  <cdr:relSizeAnchor xmlns:cdr="http://schemas.openxmlformats.org/drawingml/2006/chartDrawing">
    <cdr:from>
      <cdr:x>0.34634</cdr:x>
      <cdr:y>0.17696</cdr:y>
    </cdr:from>
    <cdr:to>
      <cdr:x>0.57971</cdr:x>
      <cdr:y>0.22807</cdr:y>
    </cdr:to>
    <cdr:sp macro="" textlink="">
      <cdr:nvSpPr>
        <cdr:cNvPr id="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9715" y="1074253"/>
          <a:ext cx="2169501" cy="310269"/>
        </a:xfrm>
        <a:prstGeom xmlns:a="http://schemas.openxmlformats.org/drawingml/2006/main" prst="wedgeRectCallout">
          <a:avLst>
            <a:gd name="adj1" fmla="val 73136"/>
            <a:gd name="adj2" fmla="val 43159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המשבר הפיננסי העולמי - דצמבר 2008</a:t>
          </a:r>
        </a:p>
      </cdr:txBody>
    </cdr:sp>
  </cdr:relSizeAnchor>
  <cdr:relSizeAnchor xmlns:cdr="http://schemas.openxmlformats.org/drawingml/2006/chartDrawing">
    <cdr:from>
      <cdr:x>0.80914</cdr:x>
      <cdr:y>0.43399</cdr:y>
    </cdr:from>
    <cdr:to>
      <cdr:x>0.98497</cdr:x>
      <cdr:y>0.4671</cdr:y>
    </cdr:to>
    <cdr:sp macro="" textlink="">
      <cdr:nvSpPr>
        <cdr:cNvPr id="11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22089" y="2634580"/>
          <a:ext cx="1634586" cy="200997"/>
        </a:xfrm>
        <a:prstGeom xmlns:a="http://schemas.openxmlformats.org/drawingml/2006/main" prst="wedgeRectCallout">
          <a:avLst>
            <a:gd name="adj1" fmla="val -110856"/>
            <a:gd name="adj2" fmla="val -22718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המחזור הנוכחי - יוני 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12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13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המרכז הבינתחומי הרצליה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28800" tIns="22860" rIns="27432" bIns="22860" anchor="ctr" anchorCtr="1" upright="1">
        <a:spAutoFit/>
      </a:bodyPr>
      <a:lstStyle>
        <a:defPPr algn="r" rtl="1">
          <a:defRPr sz="1050" b="0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rightToLeft="1" topLeftCell="A33" workbookViewId="0">
      <selection activeCell="L53" sqref="L53"/>
    </sheetView>
  </sheetViews>
  <sheetFormatPr defaultRowHeight="12.5" x14ac:dyDescent="0.25"/>
  <cols>
    <col min="1" max="1" width="11.1796875" customWidth="1"/>
    <col min="4" max="4" width="14.54296875" customWidth="1"/>
    <col min="11" max="11" width="17.7265625" bestFit="1" customWidth="1"/>
    <col min="12" max="12" width="14.26953125" customWidth="1"/>
    <col min="15" max="15" width="10.1796875" bestFit="1" customWidth="1"/>
    <col min="16" max="16" width="16.81640625" bestFit="1" customWidth="1"/>
    <col min="17" max="17" width="14.81640625" customWidth="1"/>
  </cols>
  <sheetData>
    <row r="1" spans="1:17" ht="15.5" x14ac:dyDescent="0.35">
      <c r="A1" s="54"/>
      <c r="B1" s="54"/>
      <c r="C1" s="54"/>
      <c r="D1" s="78">
        <v>42979</v>
      </c>
      <c r="E1" s="54"/>
      <c r="F1" s="54"/>
      <c r="G1" s="54"/>
      <c r="I1" s="1"/>
      <c r="J1" s="47"/>
      <c r="K1" s="48"/>
      <c r="L1" s="48"/>
      <c r="M1" s="2"/>
      <c r="N1" s="3"/>
      <c r="O1" s="82"/>
      <c r="P1" s="82"/>
      <c r="Q1" s="82"/>
    </row>
    <row r="2" spans="1:17" ht="23.25" customHeight="1" x14ac:dyDescent="0.5">
      <c r="A2" s="53"/>
      <c r="B2" s="69" t="s">
        <v>0</v>
      </c>
      <c r="C2" s="53"/>
      <c r="D2" s="53"/>
      <c r="E2" s="53"/>
      <c r="F2" s="53"/>
      <c r="G2" s="53"/>
      <c r="I2" s="4"/>
      <c r="J2" s="50"/>
      <c r="K2" s="51"/>
      <c r="L2" s="51"/>
      <c r="M2" s="7"/>
      <c r="N2" s="3"/>
      <c r="O2" s="85"/>
      <c r="P2" s="85"/>
      <c r="Q2" s="85"/>
    </row>
    <row r="3" spans="1:17" ht="23" x14ac:dyDescent="0.5">
      <c r="A3" s="54"/>
      <c r="B3" s="54"/>
      <c r="C3" s="55"/>
      <c r="D3" s="68" t="s">
        <v>34</v>
      </c>
      <c r="E3" s="54"/>
      <c r="F3" s="54"/>
      <c r="G3" s="54"/>
      <c r="I3" s="4"/>
      <c r="J3" s="49"/>
      <c r="K3" s="48"/>
      <c r="L3" s="48"/>
      <c r="M3" s="7"/>
      <c r="N3" s="3"/>
      <c r="O3" s="83"/>
      <c r="P3" s="83"/>
      <c r="Q3" s="83"/>
    </row>
    <row r="4" spans="1:17" ht="15.5" x14ac:dyDescent="0.35">
      <c r="A4" s="70"/>
      <c r="B4" s="71"/>
      <c r="C4" s="71"/>
      <c r="D4" s="71"/>
      <c r="E4" s="71" t="s">
        <v>1</v>
      </c>
      <c r="F4" s="71"/>
      <c r="G4" s="71"/>
      <c r="I4" s="5"/>
      <c r="J4" s="45"/>
      <c r="K4" s="46"/>
      <c r="L4" s="46"/>
      <c r="M4" s="5"/>
      <c r="N4" s="3"/>
      <c r="O4" s="84"/>
      <c r="P4" s="84"/>
      <c r="Q4" s="84"/>
    </row>
    <row r="5" spans="1:17" ht="15.5" x14ac:dyDescent="0.35">
      <c r="A5" s="70"/>
      <c r="B5" s="71" t="s">
        <v>2</v>
      </c>
      <c r="C5" s="71" t="s">
        <v>3</v>
      </c>
      <c r="D5" s="71"/>
      <c r="E5" s="71" t="s">
        <v>4</v>
      </c>
      <c r="F5" s="71"/>
      <c r="G5" s="71" t="s">
        <v>5</v>
      </c>
      <c r="I5" s="5"/>
      <c r="J5" s="24"/>
      <c r="K5" s="24"/>
      <c r="L5" s="24"/>
      <c r="M5" s="6"/>
      <c r="N5" s="3"/>
      <c r="O5" s="24"/>
      <c r="P5" s="24"/>
      <c r="Q5" s="24"/>
    </row>
    <row r="6" spans="1:17" ht="14" x14ac:dyDescent="0.3">
      <c r="A6" s="70"/>
      <c r="B6" s="71" t="s">
        <v>6</v>
      </c>
      <c r="C6" s="71" t="s">
        <v>7</v>
      </c>
      <c r="D6" s="71" t="s">
        <v>2</v>
      </c>
      <c r="E6" s="71" t="s">
        <v>8</v>
      </c>
      <c r="F6" s="71" t="s">
        <v>2</v>
      </c>
      <c r="G6" s="71" t="s">
        <v>39</v>
      </c>
      <c r="I6" s="8"/>
      <c r="J6" s="34"/>
      <c r="K6" s="27"/>
      <c r="L6" s="35"/>
      <c r="M6" s="6"/>
      <c r="N6" s="3"/>
      <c r="O6" s="37"/>
      <c r="P6" s="30"/>
      <c r="Q6" s="30"/>
    </row>
    <row r="7" spans="1:17" ht="14" x14ac:dyDescent="0.3">
      <c r="A7" s="72" t="s">
        <v>9</v>
      </c>
      <c r="B7" s="73" t="s">
        <v>10</v>
      </c>
      <c r="C7" s="73" t="s">
        <v>11</v>
      </c>
      <c r="D7" s="73" t="s">
        <v>12</v>
      </c>
      <c r="E7" s="73" t="s">
        <v>32</v>
      </c>
      <c r="F7" s="73" t="s">
        <v>38</v>
      </c>
      <c r="G7" s="73" t="s">
        <v>13</v>
      </c>
      <c r="J7" s="34"/>
      <c r="K7" s="27"/>
      <c r="L7" s="28"/>
      <c r="M7" s="6"/>
      <c r="N7" s="3"/>
      <c r="O7" s="37"/>
      <c r="P7" s="30"/>
      <c r="Q7" s="30"/>
    </row>
    <row r="8" spans="1:17" ht="15.5" x14ac:dyDescent="0.35">
      <c r="A8" s="74"/>
      <c r="B8" s="74"/>
      <c r="C8" s="74"/>
      <c r="D8" s="75" t="s">
        <v>14</v>
      </c>
      <c r="E8" s="74"/>
      <c r="F8" s="74"/>
      <c r="G8" s="74"/>
      <c r="I8" s="9"/>
      <c r="J8" s="34"/>
      <c r="K8" s="27"/>
      <c r="L8" s="36"/>
      <c r="M8" s="9"/>
      <c r="N8" s="3"/>
      <c r="O8" s="37"/>
      <c r="P8" s="30"/>
      <c r="Q8" s="30"/>
    </row>
    <row r="9" spans="1:17" ht="13" x14ac:dyDescent="0.3">
      <c r="A9" s="53">
        <v>2004</v>
      </c>
      <c r="B9" s="56">
        <v>75.099568894047437</v>
      </c>
      <c r="C9" s="56">
        <v>71.923135276160039</v>
      </c>
      <c r="D9" s="56">
        <v>70.374489540751952</v>
      </c>
      <c r="E9" s="56">
        <v>75.500997492804913</v>
      </c>
      <c r="F9" s="56">
        <v>70.663419783839686</v>
      </c>
      <c r="G9" s="56">
        <v>6.7</v>
      </c>
      <c r="I9" s="10"/>
      <c r="J9" s="34"/>
      <c r="K9" s="27"/>
      <c r="L9" s="36"/>
      <c r="M9" s="11"/>
      <c r="N9" s="3"/>
      <c r="O9" s="37"/>
      <c r="P9" s="30"/>
      <c r="Q9" s="30"/>
    </row>
    <row r="10" spans="1:17" ht="13" x14ac:dyDescent="0.3">
      <c r="A10" s="53">
        <v>2005</v>
      </c>
      <c r="B10" s="56">
        <v>78.943292986237765</v>
      </c>
      <c r="C10" s="56">
        <v>78.15572658589322</v>
      </c>
      <c r="D10" s="56">
        <v>73.051721997509915</v>
      </c>
      <c r="E10" s="56">
        <v>78.872022579888224</v>
      </c>
      <c r="F10" s="56">
        <v>74.677499330191267</v>
      </c>
      <c r="G10" s="56">
        <v>5.6805622465353478</v>
      </c>
      <c r="I10" s="10"/>
      <c r="J10" s="34"/>
      <c r="K10" s="28"/>
      <c r="L10" s="28"/>
      <c r="M10" s="11"/>
      <c r="N10" s="3"/>
      <c r="O10" s="37"/>
      <c r="P10" s="30"/>
      <c r="Q10" s="30"/>
    </row>
    <row r="11" spans="1:17" ht="13" x14ac:dyDescent="0.3">
      <c r="A11" s="53">
        <v>2006</v>
      </c>
      <c r="B11" s="56">
        <v>85.170588323962562</v>
      </c>
      <c r="C11" s="56">
        <v>84.975543580726736</v>
      </c>
      <c r="D11" s="56">
        <v>78.363238443393527</v>
      </c>
      <c r="E11" s="56">
        <v>82.788315286351548</v>
      </c>
      <c r="F11" s="56">
        <v>79.926908512504383</v>
      </c>
      <c r="G11" s="56">
        <v>7.0294388931029017</v>
      </c>
      <c r="I11" s="10"/>
      <c r="J11" s="34"/>
      <c r="K11" s="29"/>
      <c r="L11" s="29"/>
      <c r="M11" s="11"/>
      <c r="N11" s="3"/>
      <c r="O11" s="37"/>
      <c r="P11" s="30"/>
      <c r="Q11" s="30"/>
    </row>
    <row r="12" spans="1:17" ht="13" x14ac:dyDescent="0.3">
      <c r="A12" s="53">
        <v>2007</v>
      </c>
      <c r="B12" s="56">
        <v>90.625186536229478</v>
      </c>
      <c r="C12" s="56">
        <v>92.000703004747137</v>
      </c>
      <c r="D12" s="56">
        <v>87.084740865765454</v>
      </c>
      <c r="E12" s="56">
        <v>87.04979625212323</v>
      </c>
      <c r="F12" s="56">
        <v>85.868740022272675</v>
      </c>
      <c r="G12" s="56">
        <v>7.434081488137001</v>
      </c>
      <c r="I12" s="10"/>
      <c r="J12" s="34"/>
      <c r="K12" s="29"/>
      <c r="L12" s="29"/>
      <c r="M12" s="11"/>
      <c r="N12" s="3"/>
      <c r="O12" s="37"/>
      <c r="P12" s="30"/>
      <c r="Q12" s="30"/>
    </row>
    <row r="13" spans="1:17" ht="13" x14ac:dyDescent="0.3">
      <c r="A13" s="53">
        <v>2008</v>
      </c>
      <c r="B13" s="56">
        <v>96.044768695075447</v>
      </c>
      <c r="C13" s="56">
        <v>91.726090843656522</v>
      </c>
      <c r="D13" s="56">
        <v>89.929364471306727</v>
      </c>
      <c r="E13" s="56">
        <v>90.031938813645553</v>
      </c>
      <c r="F13" s="56">
        <v>90.507244497650689</v>
      </c>
      <c r="G13" s="56">
        <v>5.4018545912923432</v>
      </c>
      <c r="I13" s="10"/>
      <c r="J13" s="25"/>
      <c r="K13" s="11"/>
      <c r="L13" s="11"/>
      <c r="M13" s="11"/>
      <c r="N13" s="3"/>
      <c r="O13" s="37"/>
      <c r="P13" s="30"/>
      <c r="Q13" s="30"/>
    </row>
    <row r="14" spans="1:17" ht="13" x14ac:dyDescent="0.3">
      <c r="A14" s="53">
        <v>2009</v>
      </c>
      <c r="B14" s="56">
        <v>89.906483170286847</v>
      </c>
      <c r="C14" s="56">
        <v>89.09274424069649</v>
      </c>
      <c r="D14" s="56">
        <v>79.361079556940865</v>
      </c>
      <c r="E14" s="56">
        <v>91.227823895552248</v>
      </c>
      <c r="F14" s="56">
        <v>89.136021187985733</v>
      </c>
      <c r="G14" s="56">
        <v>-1.5150425993805894</v>
      </c>
      <c r="I14" s="10"/>
      <c r="J14" s="11"/>
      <c r="K14" s="11"/>
      <c r="L14" s="11"/>
      <c r="M14" s="11"/>
      <c r="N14" s="3"/>
      <c r="O14" s="37"/>
      <c r="P14" s="30"/>
      <c r="Q14" s="30"/>
    </row>
    <row r="15" spans="1:17" ht="13" x14ac:dyDescent="0.3">
      <c r="A15" s="53">
        <v>2010</v>
      </c>
      <c r="B15" s="56">
        <v>97.704526612502079</v>
      </c>
      <c r="C15" s="56">
        <v>96.728036216426389</v>
      </c>
      <c r="D15" s="56">
        <v>92.517190433183984</v>
      </c>
      <c r="E15" s="56">
        <v>96.023161951638244</v>
      </c>
      <c r="F15" s="56">
        <v>95.79774177462491</v>
      </c>
      <c r="G15" s="56">
        <v>7.4736571117413497</v>
      </c>
      <c r="I15" s="10"/>
      <c r="J15" s="11"/>
      <c r="K15" s="11"/>
      <c r="L15" s="11"/>
      <c r="M15" s="11"/>
      <c r="N15" s="3"/>
      <c r="O15" s="37"/>
      <c r="P15" s="30"/>
      <c r="Q15" s="30"/>
    </row>
    <row r="16" spans="1:17" ht="13" x14ac:dyDescent="0.3">
      <c r="A16" s="53">
        <v>2011</v>
      </c>
      <c r="B16" s="56">
        <v>100</v>
      </c>
      <c r="C16" s="56">
        <v>100</v>
      </c>
      <c r="D16" s="56">
        <v>100</v>
      </c>
      <c r="E16" s="56">
        <v>100</v>
      </c>
      <c r="F16" s="56">
        <v>100</v>
      </c>
      <c r="G16" s="56">
        <v>4.386594242755093</v>
      </c>
      <c r="I16" s="10"/>
      <c r="J16" s="11"/>
      <c r="K16" s="11"/>
      <c r="L16" s="11"/>
      <c r="M16" s="11"/>
      <c r="N16" s="3"/>
      <c r="O16" s="37"/>
      <c r="P16" s="30"/>
      <c r="Q16" s="30"/>
    </row>
    <row r="17" spans="1:17" ht="13" x14ac:dyDescent="0.3">
      <c r="A17" s="53">
        <v>2012</v>
      </c>
      <c r="B17" s="56">
        <v>104.55148399933678</v>
      </c>
      <c r="C17" s="56">
        <v>101.60903464587929</v>
      </c>
      <c r="D17" s="56">
        <v>102.05105992025129</v>
      </c>
      <c r="E17" s="56">
        <v>102.22151879328042</v>
      </c>
      <c r="F17" s="56">
        <v>102.52265386444066</v>
      </c>
      <c r="G17" s="56">
        <v>2.5226538644406604</v>
      </c>
      <c r="I17" s="10"/>
      <c r="J17" s="11"/>
      <c r="K17" s="11"/>
      <c r="L17" s="11"/>
      <c r="M17" s="11"/>
      <c r="N17" s="3"/>
      <c r="O17" s="37"/>
      <c r="P17" s="30"/>
      <c r="Q17" s="30"/>
    </row>
    <row r="18" spans="1:17" ht="13" x14ac:dyDescent="0.3">
      <c r="A18" s="53">
        <v>2013</v>
      </c>
      <c r="B18" s="56">
        <v>103.08406566075278</v>
      </c>
      <c r="C18" s="56">
        <v>105.36234007218694</v>
      </c>
      <c r="D18" s="56">
        <v>104.2373272918998</v>
      </c>
      <c r="E18" s="56">
        <v>104.68071493794935</v>
      </c>
      <c r="F18" s="56">
        <v>105.1003323007597</v>
      </c>
      <c r="G18" s="56">
        <v>2.5142525472734656</v>
      </c>
      <c r="I18" s="10"/>
      <c r="J18" s="11"/>
      <c r="K18" s="12"/>
      <c r="L18" s="13"/>
      <c r="M18" s="10"/>
      <c r="N18" s="3"/>
      <c r="O18" s="37"/>
      <c r="P18" s="30"/>
      <c r="Q18" s="30"/>
    </row>
    <row r="19" spans="1:17" ht="13" x14ac:dyDescent="0.3">
      <c r="A19" s="53">
        <v>2014</v>
      </c>
      <c r="B19" s="56">
        <v>104.36909301939976</v>
      </c>
      <c r="C19" s="56">
        <v>107.95382801046716</v>
      </c>
      <c r="D19" s="56">
        <v>108.49611221669453</v>
      </c>
      <c r="E19" s="56">
        <v>106.8004208339978</v>
      </c>
      <c r="F19" s="56">
        <v>108.01185529213014</v>
      </c>
      <c r="G19" s="56">
        <v>2.7702319561071276</v>
      </c>
      <c r="I19" s="10"/>
      <c r="J19" s="11"/>
      <c r="K19" s="11"/>
      <c r="L19" s="11"/>
      <c r="M19" s="11"/>
      <c r="N19" s="3"/>
      <c r="O19" s="37"/>
      <c r="P19" s="30"/>
      <c r="Q19" s="30"/>
    </row>
    <row r="20" spans="1:17" ht="13" x14ac:dyDescent="0.3">
      <c r="A20" s="53">
        <v>2015</v>
      </c>
      <c r="B20" s="56">
        <v>106.22616481512186</v>
      </c>
      <c r="C20" s="56">
        <v>113.88776187433712</v>
      </c>
      <c r="D20" s="56">
        <v>113.79239994555384</v>
      </c>
      <c r="E20" s="56">
        <v>108.99459129920159</v>
      </c>
      <c r="F20" s="56">
        <v>110.43818390822044</v>
      </c>
      <c r="G20" s="56">
        <v>2.2463539854287617</v>
      </c>
      <c r="I20" s="10"/>
      <c r="J20" s="13"/>
      <c r="K20" s="13"/>
      <c r="L20" s="13"/>
      <c r="M20" s="13"/>
      <c r="N20" s="3"/>
      <c r="O20" s="38"/>
      <c r="P20" s="30"/>
      <c r="Q20" s="30"/>
    </row>
    <row r="21" spans="1:17" ht="13" x14ac:dyDescent="0.3">
      <c r="A21" s="54">
        <v>2016</v>
      </c>
      <c r="B21" s="52">
        <v>105.96086884430443</v>
      </c>
      <c r="C21" s="52">
        <v>120.03375928060498</v>
      </c>
      <c r="D21" s="52">
        <v>122.46803019579001</v>
      </c>
      <c r="E21" s="52">
        <v>112.49564272252945</v>
      </c>
      <c r="F21" s="52">
        <v>113.1591445729442</v>
      </c>
      <c r="G21" s="52">
        <v>2.463786136672641</v>
      </c>
      <c r="I21" s="10"/>
      <c r="J21" s="13"/>
      <c r="K21" s="13"/>
      <c r="L21" s="13"/>
      <c r="M21" s="13"/>
      <c r="N21" s="3"/>
      <c r="O21" s="38"/>
      <c r="P21" s="30"/>
      <c r="Q21" s="30"/>
    </row>
    <row r="22" spans="1:17" ht="15.5" x14ac:dyDescent="0.35">
      <c r="A22" s="74"/>
      <c r="B22" s="74"/>
      <c r="C22" s="74"/>
      <c r="D22" s="75" t="s">
        <v>15</v>
      </c>
      <c r="E22" s="74"/>
      <c r="F22" s="74"/>
      <c r="G22" s="74"/>
      <c r="I22" s="10"/>
      <c r="J22" s="13"/>
      <c r="K22" s="13"/>
      <c r="L22" s="13"/>
      <c r="M22" s="13"/>
      <c r="N22" s="3"/>
      <c r="O22" s="38"/>
      <c r="P22" s="30"/>
      <c r="Q22" s="30"/>
    </row>
    <row r="23" spans="1:17" ht="13" x14ac:dyDescent="0.3">
      <c r="A23" s="65" t="s">
        <v>41</v>
      </c>
      <c r="B23" s="56">
        <v>105.48831039628588</v>
      </c>
      <c r="C23" s="56">
        <v>118.12745791952904</v>
      </c>
      <c r="D23" s="56">
        <v>121.47900776718919</v>
      </c>
      <c r="E23" s="56">
        <v>2345.8965172614967</v>
      </c>
      <c r="F23" s="56">
        <v>112.34309982643535</v>
      </c>
      <c r="G23" s="56">
        <v>0.6</v>
      </c>
      <c r="I23" s="10"/>
      <c r="J23" s="13"/>
      <c r="K23" s="13"/>
      <c r="L23" s="13"/>
      <c r="M23" s="13"/>
      <c r="N23" s="3"/>
      <c r="O23" s="38"/>
      <c r="P23" s="30"/>
      <c r="Q23" s="30"/>
    </row>
    <row r="24" spans="1:17" ht="13" x14ac:dyDescent="0.3">
      <c r="A24" s="65" t="s">
        <v>42</v>
      </c>
      <c r="B24" s="56">
        <v>107.04692422483835</v>
      </c>
      <c r="C24" s="56">
        <v>119.77187223679515</v>
      </c>
      <c r="D24" s="56">
        <v>122.67575414232259</v>
      </c>
      <c r="E24" s="56">
        <v>2364.1593781019233</v>
      </c>
      <c r="F24" s="56">
        <v>112.73854561647494</v>
      </c>
      <c r="G24" s="56">
        <v>0.35199828974856739</v>
      </c>
      <c r="I24" s="10"/>
      <c r="J24" s="13"/>
      <c r="K24" s="13"/>
      <c r="L24" s="13"/>
      <c r="M24" s="13"/>
      <c r="N24" s="3"/>
      <c r="O24" s="38"/>
      <c r="P24" s="30"/>
      <c r="Q24" s="30"/>
    </row>
    <row r="25" spans="1:17" ht="13" x14ac:dyDescent="0.3">
      <c r="A25" s="65" t="s">
        <v>43</v>
      </c>
      <c r="B25" s="56">
        <v>105.38882440722932</v>
      </c>
      <c r="C25" s="56">
        <v>121.2025397983503</v>
      </c>
      <c r="D25" s="56">
        <v>122.10262205588644</v>
      </c>
      <c r="E25" s="56">
        <v>2394.346384261296</v>
      </c>
      <c r="F25" s="56">
        <v>113.45016466627055</v>
      </c>
      <c r="G25" s="56">
        <v>0.63121184143750675</v>
      </c>
      <c r="I25" s="10"/>
      <c r="J25" s="13"/>
      <c r="K25" s="13"/>
      <c r="L25" s="13"/>
      <c r="M25" s="13"/>
      <c r="N25" s="3"/>
      <c r="O25" s="38"/>
      <c r="P25" s="30"/>
      <c r="Q25" s="30"/>
    </row>
    <row r="26" spans="1:17" ht="13" x14ac:dyDescent="0.3">
      <c r="A26" s="65" t="s">
        <v>44</v>
      </c>
      <c r="B26" s="56">
        <v>105.91941634886419</v>
      </c>
      <c r="C26" s="56">
        <v>121.03316716774548</v>
      </c>
      <c r="D26" s="56">
        <v>123.61473681776185</v>
      </c>
      <c r="E26" s="56">
        <v>2386.4639870238957</v>
      </c>
      <c r="F26" s="56">
        <v>114.10476818259608</v>
      </c>
      <c r="G26" s="56">
        <v>0.5769965325754578</v>
      </c>
      <c r="I26" s="10"/>
      <c r="J26" s="13"/>
      <c r="K26" s="13"/>
      <c r="L26" s="13"/>
      <c r="M26" s="13"/>
      <c r="N26" s="3"/>
      <c r="O26" s="38"/>
      <c r="P26" s="30"/>
      <c r="Q26" s="30"/>
    </row>
    <row r="27" spans="1:17" ht="13" x14ac:dyDescent="0.3">
      <c r="A27" s="65" t="s">
        <v>45</v>
      </c>
      <c r="B27" s="56">
        <v>106.05206433427293</v>
      </c>
      <c r="C27" s="56">
        <v>123.53768144954518</v>
      </c>
      <c r="D27" s="56">
        <v>121.20896256620013</v>
      </c>
      <c r="E27" s="56">
        <v>2409.8696063395132</v>
      </c>
      <c r="F27" s="56">
        <v>114.83711539169263</v>
      </c>
      <c r="G27" s="56">
        <v>0.64181998768413351</v>
      </c>
      <c r="I27" s="10"/>
      <c r="J27" s="13"/>
      <c r="K27" s="13"/>
      <c r="L27" s="13"/>
      <c r="M27" s="13"/>
      <c r="N27" s="3"/>
      <c r="O27" s="38"/>
      <c r="P27" s="30"/>
      <c r="Q27" s="30"/>
    </row>
    <row r="28" spans="1:17" ht="15" x14ac:dyDescent="0.3">
      <c r="A28" s="80" t="s">
        <v>48</v>
      </c>
      <c r="B28" s="52">
        <v>110.23047587464765</v>
      </c>
      <c r="C28" s="52">
        <v>123.96021566182071</v>
      </c>
      <c r="D28" s="52">
        <v>126.53950864196698</v>
      </c>
      <c r="E28" s="52">
        <v>2403.7239824650856</v>
      </c>
      <c r="F28" s="52">
        <v>115.6876078157136</v>
      </c>
      <c r="G28" s="52">
        <v>0.74060761724992208</v>
      </c>
      <c r="I28" s="14"/>
      <c r="J28" s="33"/>
      <c r="K28" s="32"/>
      <c r="L28" s="31"/>
      <c r="M28" s="15"/>
      <c r="N28" s="3"/>
      <c r="O28" s="37"/>
      <c r="P28" s="30"/>
      <c r="Q28" s="30"/>
    </row>
    <row r="29" spans="1:17" ht="15.5" x14ac:dyDescent="0.35">
      <c r="A29" s="74"/>
      <c r="B29" s="74"/>
      <c r="C29" s="74"/>
      <c r="D29" s="75" t="s">
        <v>16</v>
      </c>
      <c r="E29" s="74"/>
      <c r="F29" s="74"/>
      <c r="G29" s="74"/>
      <c r="I29" s="10"/>
      <c r="J29" s="13"/>
      <c r="K29" s="13"/>
      <c r="L29" s="13"/>
      <c r="M29" s="13"/>
      <c r="N29" s="3"/>
      <c r="O29" s="38"/>
      <c r="P29" s="30"/>
      <c r="Q29" s="30"/>
    </row>
    <row r="30" spans="1:17" ht="13" x14ac:dyDescent="0.3">
      <c r="A30" s="64">
        <v>42552</v>
      </c>
      <c r="B30" s="56">
        <v>104.65926048748135</v>
      </c>
      <c r="C30" s="56">
        <v>120.89204879527313</v>
      </c>
      <c r="D30" s="56">
        <v>123.820091814831</v>
      </c>
      <c r="E30" s="58">
        <v>2381.4235131145911</v>
      </c>
      <c r="F30" s="56">
        <v>113.19872267840255</v>
      </c>
      <c r="G30" s="56">
        <v>0.3</v>
      </c>
      <c r="I30" s="10"/>
      <c r="J30" s="13"/>
      <c r="K30" s="13"/>
      <c r="L30" s="13"/>
      <c r="M30" s="13"/>
      <c r="N30" s="3"/>
      <c r="O30" s="38"/>
      <c r="P30" s="30"/>
      <c r="Q30" s="30"/>
    </row>
    <row r="31" spans="1:17" ht="13" x14ac:dyDescent="0.3">
      <c r="A31" s="64">
        <v>42583</v>
      </c>
      <c r="B31" s="56">
        <v>107.04692422483832</v>
      </c>
      <c r="C31" s="56">
        <v>121.21407037164124</v>
      </c>
      <c r="D31" s="56">
        <v>120.03787836018225</v>
      </c>
      <c r="E31" s="58">
        <v>2378.4782798854098</v>
      </c>
      <c r="F31" s="56">
        <v>113.51542817763712</v>
      </c>
      <c r="G31" s="56">
        <v>0.27977833295373955</v>
      </c>
      <c r="I31" s="10"/>
      <c r="J31" s="13"/>
      <c r="K31" s="13"/>
      <c r="L31" s="13"/>
      <c r="M31" s="13"/>
      <c r="N31" s="3"/>
      <c r="O31" s="38"/>
      <c r="P31" s="30"/>
      <c r="Q31" s="30"/>
    </row>
    <row r="32" spans="1:17" ht="13" x14ac:dyDescent="0.3">
      <c r="A32" s="64">
        <v>42614</v>
      </c>
      <c r="B32" s="56">
        <v>104.46028850936825</v>
      </c>
      <c r="C32" s="56">
        <v>121.50150022813646</v>
      </c>
      <c r="D32" s="56">
        <v>122.44989599264609</v>
      </c>
      <c r="E32" s="58">
        <v>2423.137359783887</v>
      </c>
      <c r="F32" s="56">
        <v>113.63634314277205</v>
      </c>
      <c r="G32" s="56">
        <v>0.10651852975060994</v>
      </c>
      <c r="I32" s="10"/>
      <c r="J32" s="13"/>
      <c r="K32" s="13"/>
      <c r="L32" s="13"/>
      <c r="M32" s="13"/>
      <c r="N32" s="3"/>
      <c r="O32" s="37"/>
      <c r="P32" s="30"/>
      <c r="Q32" s="30"/>
    </row>
    <row r="33" spans="1:17" ht="13" x14ac:dyDescent="0.3">
      <c r="A33" s="64">
        <v>42644</v>
      </c>
      <c r="B33" s="56">
        <v>103.26645664068977</v>
      </c>
      <c r="C33" s="56">
        <v>118.11130772743658</v>
      </c>
      <c r="D33" s="56">
        <v>121.01695580665029</v>
      </c>
      <c r="E33" s="58">
        <v>2354.0595635516684</v>
      </c>
      <c r="F33" s="56">
        <v>113.86895286095782</v>
      </c>
      <c r="G33" s="56">
        <v>0.2046965889191954</v>
      </c>
      <c r="I33" s="10"/>
      <c r="J33" s="13"/>
      <c r="K33" s="13"/>
      <c r="L33" s="13"/>
      <c r="M33" s="13"/>
      <c r="N33" s="3"/>
      <c r="O33" s="37"/>
      <c r="P33" s="30"/>
      <c r="Q33" s="30"/>
    </row>
    <row r="34" spans="1:17" ht="13" x14ac:dyDescent="0.3">
      <c r="A34" s="64">
        <v>42675</v>
      </c>
      <c r="B34" s="56">
        <v>107.24589620295141</v>
      </c>
      <c r="C34" s="56">
        <v>122.53097309167858</v>
      </c>
      <c r="D34" s="56">
        <v>121.13303828729305</v>
      </c>
      <c r="E34" s="58">
        <v>2405.2973446029628</v>
      </c>
      <c r="F34" s="56">
        <v>114.14106253483092</v>
      </c>
      <c r="G34" s="56">
        <v>0.23896739808029199</v>
      </c>
      <c r="I34" s="10"/>
      <c r="J34" s="13"/>
      <c r="K34" s="13"/>
      <c r="L34" s="13"/>
      <c r="M34" s="13"/>
      <c r="N34" s="3"/>
      <c r="O34" s="37"/>
      <c r="P34" s="30"/>
      <c r="Q34" s="30"/>
    </row>
    <row r="35" spans="1:17" ht="13" x14ac:dyDescent="0.3">
      <c r="A35" s="64">
        <v>42705</v>
      </c>
      <c r="B35" s="56">
        <v>107.24589620295141</v>
      </c>
      <c r="C35" s="56">
        <v>122.45722068412128</v>
      </c>
      <c r="D35" s="56">
        <v>128.69421635934216</v>
      </c>
      <c r="E35" s="58">
        <v>2400.0350529170555</v>
      </c>
      <c r="F35" s="56">
        <v>114.30428915199946</v>
      </c>
      <c r="G35" s="56">
        <v>0.14300429095683853</v>
      </c>
      <c r="I35" s="10"/>
      <c r="J35" s="13"/>
      <c r="K35" s="13"/>
      <c r="L35" s="13"/>
      <c r="M35" s="13"/>
      <c r="N35" s="3"/>
      <c r="O35" s="37"/>
      <c r="P35" s="30"/>
      <c r="Q35" s="30"/>
    </row>
    <row r="36" spans="1:17" ht="13" x14ac:dyDescent="0.3">
      <c r="A36" s="64">
        <v>42736</v>
      </c>
      <c r="B36" s="56">
        <v>107.34538219200797</v>
      </c>
      <c r="C36" s="56">
        <v>123.88415953987899</v>
      </c>
      <c r="D36" s="56">
        <v>119.186699814262</v>
      </c>
      <c r="E36" s="58">
        <v>2410.1981168946536</v>
      </c>
      <c r="F36" s="56">
        <v>114.69032815951378</v>
      </c>
      <c r="G36" s="56">
        <v>0.33772924041457486</v>
      </c>
      <c r="I36" s="10"/>
      <c r="J36" s="13"/>
      <c r="K36" s="13"/>
      <c r="L36" s="13"/>
      <c r="M36" s="13"/>
      <c r="N36" s="3"/>
      <c r="O36" s="37"/>
      <c r="P36" s="30"/>
      <c r="Q36" s="30"/>
    </row>
    <row r="37" spans="1:17" ht="13" x14ac:dyDescent="0.3">
      <c r="A37" s="64">
        <v>42767</v>
      </c>
      <c r="B37" s="56">
        <v>103.06748466257669</v>
      </c>
      <c r="C37" s="56">
        <v>122.09764458589778</v>
      </c>
      <c r="D37" s="56">
        <v>122.37612507027167</v>
      </c>
      <c r="E37" s="58">
        <v>2408.4050781133724</v>
      </c>
      <c r="F37" s="56">
        <v>114.75767068377209</v>
      </c>
      <c r="G37" s="56">
        <v>5.8716829342975174E-2</v>
      </c>
      <c r="I37" s="10"/>
      <c r="J37" s="13"/>
      <c r="K37" s="13"/>
      <c r="L37" s="13"/>
      <c r="M37" s="13"/>
      <c r="N37" s="3"/>
      <c r="O37" s="37"/>
      <c r="P37" s="30"/>
      <c r="Q37" s="30"/>
    </row>
    <row r="38" spans="1:17" ht="13" x14ac:dyDescent="0.3">
      <c r="A38" s="64">
        <v>42795</v>
      </c>
      <c r="B38" s="56">
        <v>107.74332614823412</v>
      </c>
      <c r="C38" s="56">
        <v>124.63124022285876</v>
      </c>
      <c r="D38" s="56">
        <v>122.06406281406672</v>
      </c>
      <c r="E38" s="58">
        <v>2411.0056240105141</v>
      </c>
      <c r="F38" s="56">
        <v>115.063347331792</v>
      </c>
      <c r="G38" s="56">
        <v>0.266367072631013</v>
      </c>
      <c r="I38" s="10"/>
      <c r="J38" s="13"/>
      <c r="K38" s="13"/>
      <c r="L38" s="13"/>
      <c r="M38" s="13"/>
      <c r="N38" s="3"/>
      <c r="O38" s="37"/>
      <c r="P38" s="30"/>
      <c r="Q38" s="30"/>
    </row>
    <row r="39" spans="1:17" ht="13" x14ac:dyDescent="0.3">
      <c r="A39" s="64">
        <v>42826</v>
      </c>
      <c r="B39" s="56">
        <v>112.71762560106117</v>
      </c>
      <c r="C39" s="56">
        <v>124.44454333099048</v>
      </c>
      <c r="D39" s="56">
        <v>128.00534699921877</v>
      </c>
      <c r="E39" s="58">
        <v>2406.7010404597513</v>
      </c>
      <c r="F39" s="56">
        <v>115.65910719891097</v>
      </c>
      <c r="G39" s="56">
        <v>0.51776684837880893</v>
      </c>
      <c r="I39" s="10"/>
      <c r="J39" s="13"/>
      <c r="K39" s="13"/>
      <c r="L39" s="13"/>
      <c r="M39" s="13"/>
      <c r="N39" s="3"/>
      <c r="O39" s="25"/>
      <c r="P39" s="11"/>
      <c r="Q39" s="11"/>
    </row>
    <row r="40" spans="1:17" ht="13" x14ac:dyDescent="0.3">
      <c r="A40" s="64">
        <v>42856</v>
      </c>
      <c r="B40" s="56">
        <v>108.24075609351682</v>
      </c>
      <c r="C40" s="56">
        <v>122.82625290428855</v>
      </c>
      <c r="D40" s="56">
        <v>127.22880880140359</v>
      </c>
      <c r="E40" s="58">
        <v>2403.9541607034771</v>
      </c>
      <c r="F40" s="56">
        <v>115.66278288936603</v>
      </c>
      <c r="G40" s="56">
        <v>3.1780380672863373E-3</v>
      </c>
      <c r="I40" s="10"/>
      <c r="J40" s="13"/>
      <c r="K40" s="13"/>
      <c r="L40" s="13"/>
      <c r="M40" s="13"/>
      <c r="N40" s="3"/>
      <c r="O40" s="11"/>
      <c r="P40" s="11"/>
      <c r="Q40" s="11"/>
    </row>
    <row r="41" spans="1:17" ht="13" x14ac:dyDescent="0.3">
      <c r="A41" s="64">
        <v>42887</v>
      </c>
      <c r="B41" s="56">
        <v>109.73304592936495</v>
      </c>
      <c r="C41" s="56">
        <v>124.6098507501831</v>
      </c>
      <c r="D41" s="56">
        <v>124.38437012527854</v>
      </c>
      <c r="E41" s="58">
        <v>2400.5167462320287</v>
      </c>
      <c r="F41" s="56">
        <v>115.74093335886381</v>
      </c>
      <c r="G41" s="56">
        <v>6.7567516140898398E-2</v>
      </c>
      <c r="I41" s="10"/>
      <c r="J41" s="13"/>
      <c r="K41" s="13"/>
      <c r="L41" s="13"/>
      <c r="M41" s="13"/>
      <c r="N41" s="3"/>
      <c r="O41" s="3"/>
      <c r="P41" s="3"/>
      <c r="Q41" s="3"/>
    </row>
    <row r="42" spans="1:17" ht="13" x14ac:dyDescent="0.3">
      <c r="A42" s="64">
        <v>42917</v>
      </c>
      <c r="B42" s="56">
        <v>107.34538219200797</v>
      </c>
      <c r="C42" s="56">
        <v>125.2257796425134</v>
      </c>
      <c r="D42" s="56">
        <v>125.23962239590105</v>
      </c>
      <c r="E42" s="58"/>
      <c r="F42" s="56">
        <v>115.72891973640739</v>
      </c>
      <c r="G42" s="56">
        <v>-1.0379752528155706E-2</v>
      </c>
      <c r="H42" s="3"/>
      <c r="I42" s="10"/>
      <c r="J42" s="16"/>
      <c r="K42" s="17"/>
      <c r="L42" s="17"/>
      <c r="M42" s="17"/>
    </row>
    <row r="43" spans="1:17" x14ac:dyDescent="0.25">
      <c r="A43" s="67">
        <v>42948</v>
      </c>
      <c r="B43" s="52"/>
      <c r="C43" s="52"/>
      <c r="D43" s="52">
        <v>125.54931619857537</v>
      </c>
      <c r="E43" s="66"/>
      <c r="F43" s="52">
        <v>115.9003996568926</v>
      </c>
      <c r="G43" s="52">
        <v>0.14817378480314058</v>
      </c>
      <c r="H43" s="3"/>
    </row>
    <row r="44" spans="1:17" x14ac:dyDescent="0.25">
      <c r="A44" s="76" t="s">
        <v>17</v>
      </c>
      <c r="B44" s="77"/>
      <c r="C44" s="77"/>
      <c r="D44" s="53"/>
      <c r="E44" s="53"/>
      <c r="F44" s="53"/>
      <c r="G44" s="53"/>
    </row>
    <row r="45" spans="1:17" x14ac:dyDescent="0.25">
      <c r="A45" s="81" t="s">
        <v>37</v>
      </c>
      <c r="B45" s="81"/>
      <c r="C45" s="81"/>
      <c r="D45" s="81"/>
      <c r="E45" s="81"/>
      <c r="F45" s="81"/>
      <c r="G45" s="81"/>
    </row>
  </sheetData>
  <mergeCells count="4">
    <mergeCell ref="O1:Q1"/>
    <mergeCell ref="O3:Q3"/>
    <mergeCell ref="O4:Q4"/>
    <mergeCell ref="O2:Q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9"/>
  <sheetViews>
    <sheetView rightToLeft="1" topLeftCell="A271" workbookViewId="0">
      <selection activeCell="B223" sqref="B223"/>
    </sheetView>
  </sheetViews>
  <sheetFormatPr defaultRowHeight="12.5" x14ac:dyDescent="0.25"/>
  <cols>
    <col min="1" max="1" width="10.7265625" style="19" bestFit="1" customWidth="1"/>
    <col min="5" max="6" width="10.1796875" bestFit="1" customWidth="1"/>
    <col min="7" max="7" width="13.1796875" bestFit="1" customWidth="1"/>
    <col min="8" max="8" width="10.1796875" bestFit="1" customWidth="1"/>
    <col min="11" max="12" width="10.1796875" bestFit="1" customWidth="1"/>
  </cols>
  <sheetData>
    <row r="1" spans="1:10" ht="13" x14ac:dyDescent="0.3">
      <c r="A1" s="20" t="s">
        <v>9</v>
      </c>
      <c r="B1" s="21" t="s">
        <v>22</v>
      </c>
      <c r="H1" s="39"/>
    </row>
    <row r="2" spans="1:10" x14ac:dyDescent="0.25">
      <c r="A2" s="18">
        <v>34365</v>
      </c>
      <c r="B2" s="79">
        <v>49.81224479812802</v>
      </c>
      <c r="C2" s="19"/>
      <c r="D2" s="23"/>
      <c r="H2" s="23"/>
      <c r="I2" s="26"/>
      <c r="J2" s="23"/>
    </row>
    <row r="3" spans="1:10" x14ac:dyDescent="0.25">
      <c r="A3" s="18">
        <v>34393</v>
      </c>
      <c r="B3" s="79">
        <v>50.300004216512953</v>
      </c>
      <c r="C3" s="19"/>
      <c r="D3" s="23"/>
      <c r="H3" s="23"/>
      <c r="I3" s="26"/>
      <c r="J3" s="23"/>
    </row>
    <row r="4" spans="1:10" x14ac:dyDescent="0.25">
      <c r="A4" s="18">
        <v>34424</v>
      </c>
      <c r="B4" s="79">
        <v>50.729363929793877</v>
      </c>
      <c r="C4" s="19"/>
      <c r="D4" s="23"/>
      <c r="H4" s="23"/>
      <c r="I4" s="26"/>
      <c r="J4" s="23"/>
    </row>
    <row r="5" spans="1:10" x14ac:dyDescent="0.25">
      <c r="A5" s="18">
        <v>34454</v>
      </c>
      <c r="B5" s="79">
        <v>50.762777213748912</v>
      </c>
      <c r="C5" s="19"/>
      <c r="D5" s="23"/>
      <c r="H5" s="23"/>
      <c r="I5" s="26"/>
      <c r="J5" s="23"/>
    </row>
    <row r="6" spans="1:10" x14ac:dyDescent="0.25">
      <c r="A6" s="18">
        <v>34485</v>
      </c>
      <c r="B6" s="79">
        <v>50.845405671173168</v>
      </c>
      <c r="C6" s="19"/>
      <c r="D6" s="23"/>
      <c r="H6" s="23"/>
      <c r="I6" s="26"/>
      <c r="J6" s="23"/>
    </row>
    <row r="7" spans="1:10" x14ac:dyDescent="0.25">
      <c r="A7" s="18">
        <v>34515</v>
      </c>
      <c r="B7" s="79">
        <v>51.017306368691017</v>
      </c>
      <c r="C7" s="19"/>
      <c r="D7" s="23"/>
      <c r="H7" s="23"/>
      <c r="I7" s="26"/>
      <c r="J7" s="23"/>
    </row>
    <row r="8" spans="1:10" x14ac:dyDescent="0.25">
      <c r="A8" s="18">
        <v>34546</v>
      </c>
      <c r="B8" s="79">
        <v>51.26708489853732</v>
      </c>
      <c r="C8" s="19"/>
      <c r="D8" s="23"/>
      <c r="H8" s="23"/>
      <c r="I8" s="26"/>
      <c r="J8" s="23"/>
    </row>
    <row r="9" spans="1:10" x14ac:dyDescent="0.25">
      <c r="A9" s="18">
        <v>34577</v>
      </c>
      <c r="B9" s="79">
        <v>51.773536383857923</v>
      </c>
      <c r="C9" s="19"/>
      <c r="D9" s="23"/>
      <c r="H9" s="23"/>
      <c r="I9" s="26"/>
      <c r="J9" s="23"/>
    </row>
    <row r="10" spans="1:10" x14ac:dyDescent="0.25">
      <c r="A10" s="18">
        <v>34607</v>
      </c>
      <c r="B10" s="79">
        <v>51.936284748511127</v>
      </c>
      <c r="C10" s="19"/>
      <c r="D10" s="23"/>
      <c r="H10" s="23"/>
      <c r="I10" s="26"/>
      <c r="J10" s="23"/>
    </row>
    <row r="11" spans="1:10" x14ac:dyDescent="0.25">
      <c r="A11" s="18">
        <v>34638</v>
      </c>
      <c r="B11" s="79">
        <v>52.52677839090196</v>
      </c>
      <c r="C11" s="19"/>
      <c r="D11" s="23"/>
      <c r="H11" s="23"/>
      <c r="I11" s="26"/>
      <c r="J11" s="23"/>
    </row>
    <row r="12" spans="1:10" x14ac:dyDescent="0.25">
      <c r="A12" s="18">
        <v>34668</v>
      </c>
      <c r="B12" s="79">
        <v>52.731145959303959</v>
      </c>
      <c r="C12" s="19"/>
      <c r="D12" s="23"/>
      <c r="H12" s="23"/>
      <c r="I12" s="26"/>
      <c r="J12" s="23"/>
    </row>
    <row r="13" spans="1:10" x14ac:dyDescent="0.25">
      <c r="A13" s="18">
        <v>34699</v>
      </c>
      <c r="B13" s="79">
        <v>53.197081156411265</v>
      </c>
      <c r="C13" s="19"/>
      <c r="D13" s="23"/>
      <c r="H13" s="23"/>
      <c r="I13" s="26"/>
      <c r="J13" s="23"/>
    </row>
    <row r="14" spans="1:10" x14ac:dyDescent="0.25">
      <c r="A14" s="18">
        <v>34730</v>
      </c>
      <c r="B14" s="79">
        <v>53.487748671915689</v>
      </c>
      <c r="C14" s="19"/>
      <c r="D14" s="23"/>
      <c r="H14" s="23"/>
      <c r="I14" s="26"/>
      <c r="J14" s="23"/>
    </row>
    <row r="15" spans="1:10" x14ac:dyDescent="0.25">
      <c r="A15" s="18">
        <v>34758</v>
      </c>
      <c r="B15" s="79">
        <v>53.726132690597929</v>
      </c>
      <c r="C15" s="19"/>
      <c r="D15" s="23"/>
      <c r="H15" s="23"/>
      <c r="I15" s="26"/>
      <c r="J15" s="23"/>
    </row>
    <row r="16" spans="1:10" x14ac:dyDescent="0.25">
      <c r="A16" s="18">
        <v>34789</v>
      </c>
      <c r="B16" s="79">
        <v>54.081515256038394</v>
      </c>
      <c r="C16" s="19"/>
      <c r="D16" s="23"/>
      <c r="H16" s="23"/>
      <c r="I16" s="26"/>
      <c r="J16" s="23"/>
    </row>
    <row r="17" spans="1:10" x14ac:dyDescent="0.25">
      <c r="A17" s="18">
        <v>34819</v>
      </c>
      <c r="B17" s="79">
        <v>54.440905650961703</v>
      </c>
      <c r="C17" s="19"/>
      <c r="D17" s="23"/>
      <c r="H17" s="23"/>
      <c r="I17" s="26"/>
      <c r="J17" s="23"/>
    </row>
    <row r="18" spans="1:10" x14ac:dyDescent="0.25">
      <c r="A18" s="18">
        <v>34850</v>
      </c>
      <c r="B18" s="79">
        <v>54.79606974578742</v>
      </c>
      <c r="C18" s="19"/>
      <c r="D18" s="23"/>
      <c r="H18" s="23"/>
      <c r="I18" s="26"/>
      <c r="J18" s="23"/>
    </row>
    <row r="19" spans="1:10" x14ac:dyDescent="0.25">
      <c r="A19" s="18">
        <v>34880</v>
      </c>
      <c r="B19" s="79">
        <v>55.026480297721967</v>
      </c>
      <c r="C19" s="19"/>
      <c r="D19" s="23"/>
      <c r="H19" s="23"/>
      <c r="I19" s="26"/>
      <c r="J19" s="23"/>
    </row>
    <row r="20" spans="1:10" x14ac:dyDescent="0.25">
      <c r="A20" s="18">
        <v>34911</v>
      </c>
      <c r="B20" s="79">
        <v>55.434733410593083</v>
      </c>
      <c r="C20" s="19"/>
      <c r="D20" s="23"/>
      <c r="H20" s="23"/>
      <c r="I20" s="26"/>
      <c r="J20" s="23"/>
    </row>
    <row r="21" spans="1:10" x14ac:dyDescent="0.25">
      <c r="A21" s="18">
        <v>34942</v>
      </c>
      <c r="B21" s="79">
        <v>55.909959138015473</v>
      </c>
      <c r="C21" s="19"/>
      <c r="D21" s="23"/>
      <c r="H21" s="23"/>
      <c r="I21" s="26"/>
      <c r="J21" s="23"/>
    </row>
    <row r="22" spans="1:10" x14ac:dyDescent="0.25">
      <c r="A22" s="18">
        <v>34972</v>
      </c>
      <c r="B22" s="79">
        <v>56.384907647018615</v>
      </c>
      <c r="C22" s="19"/>
      <c r="D22" s="23"/>
      <c r="H22" s="23"/>
      <c r="I22" s="26"/>
      <c r="J22" s="23"/>
    </row>
    <row r="23" spans="1:10" x14ac:dyDescent="0.25">
      <c r="A23" s="18">
        <v>35003</v>
      </c>
      <c r="B23" s="79">
        <v>56.709858109459233</v>
      </c>
      <c r="C23" s="19"/>
      <c r="D23" s="23"/>
      <c r="H23" s="23"/>
      <c r="I23" s="26"/>
      <c r="J23" s="23"/>
    </row>
    <row r="24" spans="1:10" x14ac:dyDescent="0.25">
      <c r="A24" s="18">
        <v>35033</v>
      </c>
      <c r="B24" s="79">
        <v>56.832507212218772</v>
      </c>
      <c r="C24" s="19"/>
      <c r="D24" s="23"/>
      <c r="H24" s="23"/>
      <c r="I24" s="26"/>
      <c r="J24" s="23"/>
    </row>
    <row r="25" spans="1:10" x14ac:dyDescent="0.25">
      <c r="A25" s="18">
        <v>35064</v>
      </c>
      <c r="B25" s="79">
        <v>57.731495954027977</v>
      </c>
      <c r="C25" s="19"/>
      <c r="D25" s="23"/>
      <c r="H25" s="23"/>
      <c r="I25" s="26"/>
      <c r="J25" s="23"/>
    </row>
    <row r="26" spans="1:10" x14ac:dyDescent="0.25">
      <c r="A26" s="18">
        <v>35095</v>
      </c>
      <c r="B26" s="79">
        <v>58.087922905911867</v>
      </c>
      <c r="C26" s="19"/>
      <c r="D26" s="23"/>
      <c r="H26" s="23"/>
      <c r="I26" s="26"/>
      <c r="J26" s="23"/>
    </row>
    <row r="27" spans="1:10" x14ac:dyDescent="0.25">
      <c r="A27" s="18">
        <v>35124</v>
      </c>
      <c r="B27" s="79">
        <v>58.51693091423499</v>
      </c>
      <c r="C27" s="19"/>
      <c r="D27" s="23"/>
      <c r="H27" s="23"/>
      <c r="I27" s="26"/>
      <c r="J27" s="23"/>
    </row>
    <row r="28" spans="1:10" x14ac:dyDescent="0.25">
      <c r="A28" s="18">
        <v>35155</v>
      </c>
      <c r="B28" s="79">
        <v>58.446948342441885</v>
      </c>
      <c r="C28" s="59"/>
      <c r="D28" s="22">
        <f>B28</f>
        <v>58.446948342441885</v>
      </c>
      <c r="H28" s="23"/>
      <c r="I28" s="26"/>
      <c r="J28" s="23"/>
    </row>
    <row r="29" spans="1:10" x14ac:dyDescent="0.25">
      <c r="A29" s="18">
        <v>35185</v>
      </c>
      <c r="B29" s="79">
        <v>58.581510707200756</v>
      </c>
      <c r="C29" s="59"/>
      <c r="D29" s="23"/>
      <c r="H29" s="23"/>
      <c r="I29" s="26"/>
      <c r="J29" s="23"/>
    </row>
    <row r="30" spans="1:10" x14ac:dyDescent="0.25">
      <c r="A30" s="18">
        <v>35216</v>
      </c>
      <c r="B30" s="79">
        <v>58.694531686894337</v>
      </c>
      <c r="C30" s="19"/>
      <c r="D30" s="23"/>
      <c r="H30" s="23"/>
      <c r="I30" s="26"/>
      <c r="J30" s="23"/>
    </row>
    <row r="31" spans="1:10" x14ac:dyDescent="0.25">
      <c r="A31" s="18">
        <v>35246</v>
      </c>
      <c r="B31" s="79">
        <v>58.897592713392768</v>
      </c>
      <c r="C31" s="19"/>
      <c r="D31" s="23"/>
      <c r="H31" s="23"/>
      <c r="I31" s="26"/>
      <c r="J31" s="23"/>
    </row>
    <row r="32" spans="1:10" x14ac:dyDescent="0.25">
      <c r="A32" s="18">
        <v>35277</v>
      </c>
      <c r="B32" s="79">
        <v>58.889333654424213</v>
      </c>
      <c r="C32" s="19"/>
      <c r="D32" s="23"/>
      <c r="H32" s="23"/>
      <c r="I32" s="26"/>
      <c r="J32" s="23"/>
    </row>
    <row r="33" spans="1:10" x14ac:dyDescent="0.25">
      <c r="A33" s="18">
        <v>35308</v>
      </c>
      <c r="B33" s="79">
        <v>59.051142013060634</v>
      </c>
      <c r="C33" s="19"/>
      <c r="D33" s="23"/>
      <c r="H33" s="23"/>
      <c r="I33" s="26"/>
      <c r="J33" s="23"/>
    </row>
    <row r="34" spans="1:10" x14ac:dyDescent="0.25">
      <c r="A34" s="18">
        <v>35338</v>
      </c>
      <c r="B34" s="79">
        <v>59.232338697341177</v>
      </c>
      <c r="C34" s="19"/>
      <c r="D34" s="23"/>
      <c r="H34" s="23"/>
      <c r="I34" s="26"/>
      <c r="J34" s="23"/>
    </row>
    <row r="35" spans="1:10" x14ac:dyDescent="0.25">
      <c r="A35" s="18">
        <v>35369</v>
      </c>
      <c r="B35" s="79">
        <v>59.434927560331566</v>
      </c>
      <c r="C35" s="19"/>
      <c r="D35" s="23"/>
      <c r="H35" s="23"/>
      <c r="I35" s="26"/>
      <c r="J35" s="23"/>
    </row>
    <row r="36" spans="1:10" x14ac:dyDescent="0.25">
      <c r="A36" s="18">
        <v>35399</v>
      </c>
      <c r="B36" s="79">
        <v>59.183656246684315</v>
      </c>
      <c r="C36" s="19"/>
      <c r="D36" s="23"/>
      <c r="H36" s="23"/>
      <c r="I36" s="26"/>
      <c r="J36" s="23"/>
    </row>
    <row r="37" spans="1:10" x14ac:dyDescent="0.25">
      <c r="A37" s="18">
        <v>35430</v>
      </c>
      <c r="B37" s="79">
        <v>58.745390228042247</v>
      </c>
      <c r="C37" s="19"/>
      <c r="D37" s="23"/>
      <c r="H37" s="23"/>
      <c r="I37" s="26"/>
      <c r="J37" s="23"/>
    </row>
    <row r="38" spans="1:10" x14ac:dyDescent="0.25">
      <c r="A38" s="18">
        <v>35461</v>
      </c>
      <c r="B38" s="79">
        <v>58.855269501487072</v>
      </c>
      <c r="C38" s="19"/>
      <c r="D38" s="23"/>
      <c r="H38" s="23"/>
      <c r="I38" s="26"/>
      <c r="J38" s="23"/>
    </row>
    <row r="39" spans="1:10" x14ac:dyDescent="0.25">
      <c r="A39" s="18">
        <v>35489</v>
      </c>
      <c r="B39" s="79">
        <v>59.106314314471184</v>
      </c>
      <c r="C39" s="19"/>
      <c r="D39" s="23"/>
      <c r="H39" s="23"/>
      <c r="I39" s="26"/>
      <c r="J39" s="23"/>
    </row>
    <row r="40" spans="1:10" x14ac:dyDescent="0.25">
      <c r="A40" s="18">
        <v>35520</v>
      </c>
      <c r="B40" s="79">
        <v>59.672631736327361</v>
      </c>
      <c r="C40" s="19"/>
      <c r="D40" s="23"/>
      <c r="H40" s="23"/>
      <c r="I40" s="26"/>
      <c r="J40" s="23"/>
    </row>
    <row r="41" spans="1:10" x14ac:dyDescent="0.25">
      <c r="A41" s="18">
        <v>35550</v>
      </c>
      <c r="B41" s="79">
        <v>59.812597140364353</v>
      </c>
      <c r="C41" s="19"/>
      <c r="D41" s="23"/>
      <c r="H41" s="23"/>
      <c r="I41" s="26"/>
      <c r="J41" s="23"/>
    </row>
    <row r="42" spans="1:10" x14ac:dyDescent="0.25">
      <c r="A42" s="18">
        <v>35581</v>
      </c>
      <c r="B42" s="79">
        <v>60.398390192365561</v>
      </c>
      <c r="C42" s="19"/>
      <c r="D42" s="23"/>
      <c r="H42" s="23"/>
      <c r="I42" s="26"/>
      <c r="J42" s="23"/>
    </row>
    <row r="43" spans="1:10" x14ac:dyDescent="0.25">
      <c r="A43" s="18">
        <v>35611</v>
      </c>
      <c r="B43" s="79">
        <v>60.686006132256765</v>
      </c>
      <c r="C43" s="19"/>
      <c r="D43" s="23"/>
      <c r="H43" s="23"/>
      <c r="I43" s="26"/>
      <c r="J43" s="23"/>
    </row>
    <row r="44" spans="1:10" x14ac:dyDescent="0.25">
      <c r="A44" s="18">
        <v>35642</v>
      </c>
      <c r="B44" s="79">
        <v>60.807649277967471</v>
      </c>
      <c r="C44" s="19"/>
      <c r="D44" s="23"/>
      <c r="H44" s="23"/>
      <c r="I44" s="26"/>
      <c r="J44" s="23"/>
    </row>
    <row r="45" spans="1:10" x14ac:dyDescent="0.25">
      <c r="A45" s="18">
        <v>35673</v>
      </c>
      <c r="B45" s="79">
        <v>60.463842963500994</v>
      </c>
      <c r="C45" s="19"/>
      <c r="D45" s="23"/>
      <c r="H45" s="23"/>
      <c r="I45" s="26"/>
      <c r="J45" s="23"/>
    </row>
    <row r="46" spans="1:10" x14ac:dyDescent="0.25">
      <c r="A46" s="18">
        <v>35703</v>
      </c>
      <c r="B46" s="79">
        <v>60.345847973273294</v>
      </c>
      <c r="C46" s="19"/>
      <c r="D46" s="23"/>
      <c r="H46" s="23"/>
      <c r="I46" s="26"/>
      <c r="J46" s="23"/>
    </row>
    <row r="47" spans="1:10" x14ac:dyDescent="0.25">
      <c r="A47" s="18">
        <v>35734</v>
      </c>
      <c r="B47" s="79">
        <v>60.292064494818511</v>
      </c>
      <c r="C47" s="19"/>
      <c r="D47" s="23"/>
      <c r="H47" s="23"/>
      <c r="I47" s="26"/>
      <c r="J47" s="23"/>
    </row>
    <row r="48" spans="1:10" x14ac:dyDescent="0.25">
      <c r="A48" s="18">
        <v>35764</v>
      </c>
      <c r="B48" s="79">
        <v>60.962327832290711</v>
      </c>
      <c r="C48" s="19"/>
      <c r="D48" s="23"/>
      <c r="H48" s="23"/>
      <c r="I48" s="26"/>
      <c r="J48" s="23"/>
    </row>
    <row r="49" spans="1:10" x14ac:dyDescent="0.25">
      <c r="A49" s="18">
        <v>35795</v>
      </c>
      <c r="B49" s="79">
        <v>61.056995342022091</v>
      </c>
      <c r="C49" s="19"/>
      <c r="D49" s="23"/>
      <c r="H49" s="23"/>
      <c r="I49" s="26"/>
      <c r="J49" s="23"/>
    </row>
    <row r="50" spans="1:10" x14ac:dyDescent="0.25">
      <c r="A50" s="18">
        <v>35826</v>
      </c>
      <c r="B50" s="79">
        <v>60.95817285269645</v>
      </c>
      <c r="C50" s="19"/>
      <c r="D50" s="23"/>
      <c r="H50" s="23"/>
      <c r="I50" s="26"/>
      <c r="J50" s="23"/>
    </row>
    <row r="51" spans="1:10" x14ac:dyDescent="0.25">
      <c r="A51" s="18">
        <v>35854</v>
      </c>
      <c r="B51" s="79">
        <v>60.932582458812504</v>
      </c>
      <c r="C51" s="19"/>
      <c r="D51" s="23"/>
      <c r="H51" s="23"/>
      <c r="I51" s="26"/>
      <c r="J51" s="23"/>
    </row>
    <row r="52" spans="1:10" x14ac:dyDescent="0.25">
      <c r="A52" s="18">
        <v>35885</v>
      </c>
      <c r="B52" s="79">
        <v>61.198909689579253</v>
      </c>
      <c r="C52" s="19"/>
      <c r="D52" s="23"/>
      <c r="H52" s="23"/>
      <c r="I52" s="26"/>
      <c r="J52" s="23"/>
    </row>
    <row r="53" spans="1:10" x14ac:dyDescent="0.25">
      <c r="A53" s="18">
        <v>35915</v>
      </c>
      <c r="B53" s="79">
        <v>61.532898044299969</v>
      </c>
      <c r="C53" s="19"/>
      <c r="D53" s="23"/>
      <c r="H53" s="23"/>
      <c r="I53" s="26"/>
      <c r="J53" s="23"/>
    </row>
    <row r="54" spans="1:10" x14ac:dyDescent="0.25">
      <c r="A54" s="18">
        <v>35946</v>
      </c>
      <c r="B54" s="79">
        <v>61.141424816376244</v>
      </c>
      <c r="C54" s="19"/>
      <c r="D54" s="23"/>
      <c r="H54" s="23"/>
      <c r="I54" s="26"/>
      <c r="J54" s="23"/>
    </row>
    <row r="55" spans="1:10" x14ac:dyDescent="0.25">
      <c r="A55" s="18">
        <v>35976</v>
      </c>
      <c r="B55" s="79">
        <v>61.178389090655116</v>
      </c>
      <c r="C55" s="19"/>
      <c r="D55" s="23"/>
      <c r="H55" s="23"/>
      <c r="I55" s="26"/>
      <c r="J55" s="23"/>
    </row>
    <row r="56" spans="1:10" x14ac:dyDescent="0.25">
      <c r="A56" s="18">
        <v>36007</v>
      </c>
      <c r="B56" s="79">
        <v>61.296198780212649</v>
      </c>
      <c r="C56" s="19"/>
      <c r="D56" s="23"/>
      <c r="H56" s="23"/>
      <c r="I56" s="26"/>
      <c r="J56" s="23"/>
    </row>
    <row r="57" spans="1:10" x14ac:dyDescent="0.25">
      <c r="A57" s="18">
        <v>36038</v>
      </c>
      <c r="B57" s="79">
        <v>61.691405766637729</v>
      </c>
      <c r="C57" s="19"/>
      <c r="D57" s="23"/>
      <c r="H57" s="23"/>
      <c r="I57" s="26"/>
      <c r="J57" s="23"/>
    </row>
    <row r="58" spans="1:10" x14ac:dyDescent="0.25">
      <c r="A58" s="18">
        <v>36068</v>
      </c>
      <c r="B58" s="79">
        <v>61.700605200862</v>
      </c>
      <c r="C58" s="19"/>
      <c r="D58" s="23"/>
      <c r="H58" s="23"/>
      <c r="I58" s="26"/>
      <c r="J58" s="23"/>
    </row>
    <row r="59" spans="1:10" x14ac:dyDescent="0.25">
      <c r="A59" s="18">
        <v>36099</v>
      </c>
      <c r="B59" s="79">
        <v>61.957430655021625</v>
      </c>
      <c r="C59" s="19"/>
      <c r="D59" s="23"/>
      <c r="H59" s="23"/>
      <c r="I59" s="26"/>
      <c r="J59" s="23"/>
    </row>
    <row r="60" spans="1:10" x14ac:dyDescent="0.25">
      <c r="A60" s="18">
        <v>36129</v>
      </c>
      <c r="B60" s="79">
        <v>61.984918523842921</v>
      </c>
      <c r="C60" s="19"/>
      <c r="D60" s="23"/>
      <c r="H60" s="23"/>
      <c r="I60" s="26"/>
      <c r="J60" s="23"/>
    </row>
    <row r="61" spans="1:10" x14ac:dyDescent="0.25">
      <c r="A61" s="18">
        <v>36160</v>
      </c>
      <c r="B61" s="79">
        <v>61.938560953590674</v>
      </c>
      <c r="C61" s="19"/>
      <c r="D61" s="23"/>
      <c r="H61" s="23"/>
      <c r="I61" s="26"/>
      <c r="J61" s="23"/>
    </row>
    <row r="62" spans="1:10" x14ac:dyDescent="0.25">
      <c r="A62" s="18">
        <v>36191</v>
      </c>
      <c r="B62" s="79">
        <v>61.504594424189698</v>
      </c>
      <c r="C62" s="19"/>
      <c r="D62" s="23"/>
      <c r="H62" s="23"/>
      <c r="I62" s="26"/>
      <c r="J62" s="23"/>
    </row>
    <row r="63" spans="1:10" x14ac:dyDescent="0.25">
      <c r="A63" s="18">
        <v>36219</v>
      </c>
      <c r="B63" s="79">
        <v>61.584922181404664</v>
      </c>
      <c r="C63" s="19"/>
      <c r="D63" s="23"/>
      <c r="H63" s="23"/>
      <c r="I63" s="26"/>
      <c r="J63" s="23"/>
    </row>
    <row r="64" spans="1:10" x14ac:dyDescent="0.25">
      <c r="A64" s="18">
        <v>36250</v>
      </c>
      <c r="B64" s="79">
        <v>61.447990639582471</v>
      </c>
      <c r="C64" s="19"/>
      <c r="D64" s="23"/>
      <c r="H64" s="23"/>
      <c r="I64" s="26"/>
      <c r="J64" s="23"/>
    </row>
    <row r="65" spans="1:10" x14ac:dyDescent="0.25">
      <c r="A65" s="18">
        <v>36280</v>
      </c>
      <c r="B65" s="79">
        <v>61.856245650296572</v>
      </c>
      <c r="C65" s="19"/>
      <c r="D65" s="23"/>
      <c r="H65" s="23"/>
      <c r="I65" s="26"/>
      <c r="J65" s="23"/>
    </row>
    <row r="66" spans="1:10" x14ac:dyDescent="0.25">
      <c r="A66" s="18">
        <v>36311</v>
      </c>
      <c r="B66" s="79">
        <v>61.682255148793089</v>
      </c>
      <c r="C66" s="59"/>
      <c r="D66" s="22">
        <f>B66</f>
        <v>61.682255148793089</v>
      </c>
      <c r="H66" s="23"/>
      <c r="I66" s="26"/>
      <c r="J66" s="23"/>
    </row>
    <row r="67" spans="1:10" x14ac:dyDescent="0.25">
      <c r="A67" s="18">
        <v>36341</v>
      </c>
      <c r="B67" s="79">
        <v>62.193955136597424</v>
      </c>
      <c r="C67" s="19"/>
      <c r="D67" s="23"/>
      <c r="H67" s="23"/>
      <c r="I67" s="26"/>
      <c r="J67" s="23"/>
    </row>
    <row r="68" spans="1:10" x14ac:dyDescent="0.25">
      <c r="A68" s="18">
        <v>36372</v>
      </c>
      <c r="B68" s="79">
        <v>62.710629336357357</v>
      </c>
      <c r="D68" s="23"/>
      <c r="H68" s="23"/>
      <c r="I68" s="26"/>
      <c r="J68" s="23"/>
    </row>
    <row r="69" spans="1:10" x14ac:dyDescent="0.25">
      <c r="A69" s="18">
        <v>36403</v>
      </c>
      <c r="B69" s="79">
        <v>63.62793976922999</v>
      </c>
      <c r="C69" s="19"/>
      <c r="D69" s="23"/>
      <c r="H69" s="23"/>
      <c r="I69" s="26"/>
      <c r="J69" s="23"/>
    </row>
    <row r="70" spans="1:10" x14ac:dyDescent="0.25">
      <c r="A70" s="18">
        <v>36433</v>
      </c>
      <c r="B70" s="79">
        <v>64.326798006282601</v>
      </c>
      <c r="C70" s="19"/>
      <c r="D70" s="23"/>
      <c r="H70" s="23"/>
      <c r="I70" s="26"/>
      <c r="J70" s="23"/>
    </row>
    <row r="71" spans="1:10" x14ac:dyDescent="0.25">
      <c r="A71" s="18">
        <v>36464</v>
      </c>
      <c r="B71" s="79">
        <v>64.756996570400048</v>
      </c>
      <c r="C71" s="19"/>
      <c r="D71" s="23"/>
      <c r="H71" s="23"/>
      <c r="I71" s="26"/>
      <c r="J71" s="23"/>
    </row>
    <row r="72" spans="1:10" x14ac:dyDescent="0.25">
      <c r="A72" s="18">
        <v>36494</v>
      </c>
      <c r="B72" s="79">
        <v>65.374707372997307</v>
      </c>
      <c r="C72" s="19"/>
      <c r="D72" s="23"/>
      <c r="H72" s="23"/>
      <c r="I72" s="26"/>
      <c r="J72" s="23"/>
    </row>
    <row r="73" spans="1:10" x14ac:dyDescent="0.25">
      <c r="A73" s="18">
        <v>36525</v>
      </c>
      <c r="B73" s="79">
        <v>65.939054129765282</v>
      </c>
      <c r="C73" s="19"/>
      <c r="D73" s="23"/>
      <c r="H73" s="23"/>
      <c r="I73" s="26"/>
      <c r="J73" s="23"/>
    </row>
    <row r="74" spans="1:10" x14ac:dyDescent="0.25">
      <c r="A74" s="18">
        <v>36556</v>
      </c>
      <c r="B74" s="79">
        <v>65.814126127967469</v>
      </c>
      <c r="C74" s="19"/>
      <c r="D74" s="23"/>
      <c r="H74" s="23"/>
      <c r="I74" s="26"/>
      <c r="J74" s="23"/>
    </row>
    <row r="75" spans="1:10" x14ac:dyDescent="0.25">
      <c r="A75" s="18">
        <v>36585</v>
      </c>
      <c r="B75" s="79">
        <v>65.994545203623233</v>
      </c>
      <c r="C75" s="19"/>
      <c r="D75" s="23"/>
      <c r="H75" s="23"/>
      <c r="I75" s="26"/>
      <c r="J75" s="23"/>
    </row>
    <row r="76" spans="1:10" x14ac:dyDescent="0.25">
      <c r="A76" s="18">
        <v>36616</v>
      </c>
      <c r="B76" s="79">
        <v>66.460612665622349</v>
      </c>
      <c r="C76" s="19"/>
      <c r="D76" s="23"/>
      <c r="H76" s="40"/>
      <c r="I76" s="26"/>
      <c r="J76" s="23"/>
    </row>
    <row r="77" spans="1:10" x14ac:dyDescent="0.25">
      <c r="A77" s="18">
        <v>36646</v>
      </c>
      <c r="B77" s="79">
        <v>67.915072230761979</v>
      </c>
      <c r="C77" s="19"/>
      <c r="D77" s="23"/>
      <c r="H77" s="41"/>
      <c r="I77" s="26"/>
      <c r="J77" s="23"/>
    </row>
    <row r="78" spans="1:10" x14ac:dyDescent="0.25">
      <c r="A78" s="18">
        <v>36677</v>
      </c>
      <c r="B78" s="79">
        <v>68.944077907510433</v>
      </c>
      <c r="C78" s="19"/>
      <c r="D78" s="23"/>
      <c r="H78" s="41"/>
      <c r="I78" s="26"/>
      <c r="J78" s="23"/>
    </row>
    <row r="79" spans="1:10" ht="14" x14ac:dyDescent="0.3">
      <c r="A79" s="18">
        <v>36707</v>
      </c>
      <c r="B79" s="79">
        <v>69.49482157974775</v>
      </c>
      <c r="C79" s="19"/>
      <c r="D79" s="23"/>
      <c r="H79" s="42"/>
      <c r="I79" s="26"/>
      <c r="J79" s="23"/>
    </row>
    <row r="80" spans="1:10" x14ac:dyDescent="0.25">
      <c r="A80" s="18">
        <v>36738</v>
      </c>
      <c r="B80" s="79">
        <v>70.152969732289478</v>
      </c>
      <c r="C80" s="19"/>
      <c r="D80" s="23"/>
      <c r="H80" s="40"/>
      <c r="I80" s="26"/>
      <c r="J80" s="23"/>
    </row>
    <row r="81" spans="1:11" x14ac:dyDescent="0.25">
      <c r="A81" s="18">
        <v>36769</v>
      </c>
      <c r="B81" s="79">
        <v>70.683651496156173</v>
      </c>
      <c r="C81" s="19"/>
      <c r="D81" s="23"/>
      <c r="H81" s="23"/>
      <c r="I81" s="26"/>
      <c r="J81" s="23"/>
    </row>
    <row r="82" spans="1:11" x14ac:dyDescent="0.25">
      <c r="A82" s="18">
        <v>36799</v>
      </c>
      <c r="B82" s="79">
        <v>71.016007127005025</v>
      </c>
      <c r="C82" s="59"/>
      <c r="D82" s="23"/>
      <c r="I82" s="26"/>
      <c r="J82" s="23"/>
    </row>
    <row r="83" spans="1:11" x14ac:dyDescent="0.25">
      <c r="A83" s="18">
        <v>36830</v>
      </c>
      <c r="B83" s="79">
        <v>71.16460073276069</v>
      </c>
      <c r="C83" s="59"/>
      <c r="D83" s="22">
        <f>B83</f>
        <v>71.16460073276069</v>
      </c>
      <c r="H83" s="23"/>
      <c r="I83" s="26"/>
      <c r="J83" s="23"/>
    </row>
    <row r="84" spans="1:11" x14ac:dyDescent="0.25">
      <c r="A84" s="18">
        <v>36860</v>
      </c>
      <c r="B84" s="79">
        <v>70.856444684517157</v>
      </c>
      <c r="C84" s="19"/>
      <c r="D84" s="22"/>
      <c r="H84" s="23"/>
      <c r="I84" s="26"/>
      <c r="J84" s="23"/>
    </row>
    <row r="85" spans="1:11" x14ac:dyDescent="0.25">
      <c r="A85" s="18">
        <v>36891</v>
      </c>
      <c r="B85" s="79">
        <v>70.812759283770959</v>
      </c>
      <c r="C85" s="19"/>
      <c r="D85" s="23"/>
      <c r="H85" s="23"/>
      <c r="I85" s="26"/>
      <c r="J85" s="23"/>
    </row>
    <row r="86" spans="1:11" x14ac:dyDescent="0.25">
      <c r="A86" s="18">
        <v>36922</v>
      </c>
      <c r="B86" s="79">
        <v>70.673315924869925</v>
      </c>
      <c r="C86" s="19"/>
      <c r="D86" s="23"/>
      <c r="E86" s="26">
        <f>AVERAGE($B$86:$B$97)</f>
        <v>68.261399619590478</v>
      </c>
      <c r="H86" s="23"/>
      <c r="I86" s="26"/>
      <c r="J86" s="23"/>
      <c r="K86" s="26"/>
    </row>
    <row r="87" spans="1:11" x14ac:dyDescent="0.25">
      <c r="A87" s="18">
        <v>36950</v>
      </c>
      <c r="B87" s="79">
        <v>70.677885991960167</v>
      </c>
      <c r="C87" s="19"/>
      <c r="D87" s="23"/>
      <c r="E87" s="26">
        <f t="shared" ref="E87:E97" si="0">AVERAGE($B$86:$B$97)</f>
        <v>68.261399619590478</v>
      </c>
      <c r="H87" s="23"/>
      <c r="I87" s="26"/>
      <c r="J87" s="23"/>
      <c r="K87" s="26"/>
    </row>
    <row r="88" spans="1:11" x14ac:dyDescent="0.25">
      <c r="A88" s="18">
        <v>36981</v>
      </c>
      <c r="B88" s="79">
        <v>70.461493827617588</v>
      </c>
      <c r="C88" s="19"/>
      <c r="D88" s="23"/>
      <c r="E88" s="26">
        <f t="shared" si="0"/>
        <v>68.261399619590478</v>
      </c>
      <c r="H88" s="23"/>
      <c r="I88" s="26"/>
      <c r="J88" s="23"/>
      <c r="K88" s="26"/>
    </row>
    <row r="89" spans="1:11" x14ac:dyDescent="0.25">
      <c r="A89" s="18">
        <v>37011</v>
      </c>
      <c r="B89" s="79">
        <v>69.894750936033319</v>
      </c>
      <c r="C89" s="19"/>
      <c r="D89" s="23"/>
      <c r="E89" s="26">
        <f t="shared" si="0"/>
        <v>68.261399619590478</v>
      </c>
      <c r="H89" s="23"/>
      <c r="I89" s="26"/>
      <c r="J89" s="23"/>
      <c r="K89" s="26"/>
    </row>
    <row r="90" spans="1:11" x14ac:dyDescent="0.25">
      <c r="A90" s="18">
        <v>37042</v>
      </c>
      <c r="B90" s="79">
        <v>69.11555680448997</v>
      </c>
      <c r="C90" s="19"/>
      <c r="D90" s="23"/>
      <c r="E90" s="26">
        <f t="shared" si="0"/>
        <v>68.261399619590478</v>
      </c>
      <c r="H90" s="23"/>
      <c r="I90" s="26"/>
      <c r="J90" s="23"/>
      <c r="K90" s="26"/>
    </row>
    <row r="91" spans="1:11" x14ac:dyDescent="0.25">
      <c r="A91" s="18">
        <v>37072</v>
      </c>
      <c r="B91" s="79">
        <v>67.737248787785546</v>
      </c>
      <c r="C91" s="19"/>
      <c r="E91" s="26">
        <f t="shared" si="0"/>
        <v>68.261399619590478</v>
      </c>
      <c r="F91" t="s">
        <v>18</v>
      </c>
      <c r="H91" s="23"/>
      <c r="I91" s="26"/>
      <c r="J91" s="23"/>
      <c r="K91" s="26"/>
    </row>
    <row r="92" spans="1:11" x14ac:dyDescent="0.25">
      <c r="A92" s="18">
        <v>37103</v>
      </c>
      <c r="B92" s="79">
        <v>67.064321872355109</v>
      </c>
      <c r="C92" s="19"/>
      <c r="E92" s="26">
        <f t="shared" si="0"/>
        <v>68.261399619590478</v>
      </c>
      <c r="H92" s="23"/>
      <c r="I92" s="26"/>
      <c r="J92" s="23"/>
      <c r="K92" s="26"/>
    </row>
    <row r="93" spans="1:11" x14ac:dyDescent="0.25">
      <c r="A93" s="18">
        <v>37134</v>
      </c>
      <c r="B93" s="79">
        <v>66.732812042490963</v>
      </c>
      <c r="C93" s="19"/>
      <c r="E93" s="26">
        <f t="shared" si="0"/>
        <v>68.261399619590478</v>
      </c>
      <c r="H93" s="23"/>
      <c r="I93" s="26"/>
      <c r="J93" s="23"/>
      <c r="K93" s="26"/>
    </row>
    <row r="94" spans="1:11" x14ac:dyDescent="0.25">
      <c r="A94" s="18">
        <v>37164</v>
      </c>
      <c r="B94" s="79">
        <v>67.068157095183352</v>
      </c>
      <c r="C94" s="19"/>
      <c r="E94" s="26">
        <f t="shared" si="0"/>
        <v>68.261399619590478</v>
      </c>
      <c r="H94" s="23"/>
      <c r="I94" s="26"/>
      <c r="J94" s="23"/>
      <c r="K94" s="26"/>
    </row>
    <row r="95" spans="1:11" x14ac:dyDescent="0.25">
      <c r="A95" s="18">
        <v>37195</v>
      </c>
      <c r="B95" s="79">
        <v>66.874355102332245</v>
      </c>
      <c r="C95" s="19"/>
      <c r="E95" s="26">
        <f t="shared" si="0"/>
        <v>68.261399619590478</v>
      </c>
      <c r="H95" s="23"/>
      <c r="I95" s="26"/>
      <c r="J95" s="23"/>
      <c r="K95" s="26"/>
    </row>
    <row r="96" spans="1:11" x14ac:dyDescent="0.25">
      <c r="A96" s="18">
        <v>37225</v>
      </c>
      <c r="B96" s="79">
        <v>66.518241793328784</v>
      </c>
      <c r="E96" s="26">
        <f t="shared" si="0"/>
        <v>68.261399619590478</v>
      </c>
      <c r="H96" s="23"/>
      <c r="I96" s="26"/>
      <c r="J96" s="23"/>
      <c r="K96" s="26"/>
    </row>
    <row r="97" spans="1:12" x14ac:dyDescent="0.25">
      <c r="A97" s="18">
        <v>37256</v>
      </c>
      <c r="B97" s="79">
        <v>66.318655256638721</v>
      </c>
      <c r="E97" s="26">
        <f t="shared" si="0"/>
        <v>68.261399619590478</v>
      </c>
      <c r="H97" s="23"/>
      <c r="I97" s="26"/>
      <c r="J97" s="23"/>
      <c r="K97" s="26"/>
    </row>
    <row r="98" spans="1:12" x14ac:dyDescent="0.25">
      <c r="A98" s="18">
        <v>37287</v>
      </c>
      <c r="B98" s="79">
        <v>66.426633580261623</v>
      </c>
      <c r="E98" s="26">
        <f t="shared" ref="E98:E109" si="1">AVERAGE($B$98:$B$109)</f>
        <v>66.26712456520761</v>
      </c>
      <c r="H98" s="23"/>
      <c r="I98" s="26"/>
      <c r="J98" s="23"/>
      <c r="K98" s="26"/>
      <c r="L98" s="26"/>
    </row>
    <row r="99" spans="1:12" x14ac:dyDescent="0.25">
      <c r="A99" s="18">
        <v>37315</v>
      </c>
      <c r="B99" s="79">
        <v>66.48494238281458</v>
      </c>
      <c r="E99" s="26">
        <f t="shared" si="1"/>
        <v>66.26712456520761</v>
      </c>
      <c r="H99" s="23"/>
      <c r="I99" s="26"/>
      <c r="J99" s="23"/>
      <c r="K99" s="26"/>
      <c r="L99" s="26"/>
    </row>
    <row r="100" spans="1:12" x14ac:dyDescent="0.25">
      <c r="A100" s="18">
        <v>37346</v>
      </c>
      <c r="B100" s="79">
        <v>66.464872984658783</v>
      </c>
      <c r="E100" s="26">
        <f t="shared" si="1"/>
        <v>66.26712456520761</v>
      </c>
      <c r="H100" s="23"/>
      <c r="I100" s="26"/>
      <c r="J100" s="23"/>
      <c r="K100" s="26"/>
      <c r="L100" s="26"/>
    </row>
    <row r="101" spans="1:12" x14ac:dyDescent="0.25">
      <c r="A101" s="18">
        <v>37376</v>
      </c>
      <c r="B101" s="79">
        <v>66.389075192330139</v>
      </c>
      <c r="E101" s="26">
        <f t="shared" si="1"/>
        <v>66.26712456520761</v>
      </c>
      <c r="H101" s="23"/>
      <c r="I101" s="26"/>
      <c r="J101" s="23"/>
      <c r="K101" s="26"/>
      <c r="L101" s="26"/>
    </row>
    <row r="102" spans="1:12" x14ac:dyDescent="0.25">
      <c r="A102" s="18">
        <v>37407</v>
      </c>
      <c r="B102" s="79">
        <v>66.483404423348787</v>
      </c>
      <c r="E102" s="26">
        <f t="shared" si="1"/>
        <v>66.26712456520761</v>
      </c>
      <c r="H102" s="23"/>
      <c r="I102" s="26"/>
      <c r="J102" s="23"/>
      <c r="K102" s="26"/>
      <c r="L102" s="26"/>
    </row>
    <row r="103" spans="1:12" x14ac:dyDescent="0.25">
      <c r="A103" s="18">
        <v>37437</v>
      </c>
      <c r="B103" s="79">
        <v>66.675079075726529</v>
      </c>
      <c r="E103" s="26">
        <f t="shared" si="1"/>
        <v>66.26712456520761</v>
      </c>
      <c r="F103" t="s">
        <v>19</v>
      </c>
      <c r="G103" t="s">
        <v>27</v>
      </c>
      <c r="H103" s="22">
        <f>(E103/E91-1)*100</f>
        <v>-2.9215267566979786</v>
      </c>
      <c r="I103" s="26"/>
      <c r="J103" s="23"/>
      <c r="K103" s="26"/>
      <c r="L103" s="26"/>
    </row>
    <row r="104" spans="1:12" x14ac:dyDescent="0.25">
      <c r="A104" s="18">
        <v>37468</v>
      </c>
      <c r="B104" s="79">
        <v>66.473977081614493</v>
      </c>
      <c r="E104" s="26">
        <f t="shared" si="1"/>
        <v>66.26712456520761</v>
      </c>
      <c r="H104" s="23"/>
      <c r="I104" s="26"/>
      <c r="J104" s="23"/>
      <c r="K104" s="26"/>
      <c r="L104" s="26"/>
    </row>
    <row r="105" spans="1:12" x14ac:dyDescent="0.25">
      <c r="A105" s="18">
        <v>37499</v>
      </c>
      <c r="B105" s="79">
        <v>66.327405981124215</v>
      </c>
      <c r="E105" s="26">
        <f t="shared" si="1"/>
        <v>66.26712456520761</v>
      </c>
      <c r="H105" s="23"/>
      <c r="I105" s="26"/>
      <c r="J105" s="23"/>
      <c r="K105" s="26"/>
      <c r="L105" s="26"/>
    </row>
    <row r="106" spans="1:12" x14ac:dyDescent="0.25">
      <c r="A106" s="18">
        <v>37529</v>
      </c>
      <c r="B106" s="79">
        <v>66.159681107008424</v>
      </c>
      <c r="E106" s="26">
        <f t="shared" si="1"/>
        <v>66.26712456520761</v>
      </c>
      <c r="H106" s="23"/>
      <c r="I106" s="26"/>
      <c r="J106" s="23"/>
      <c r="K106" s="26"/>
      <c r="L106" s="26"/>
    </row>
    <row r="107" spans="1:12" x14ac:dyDescent="0.25">
      <c r="A107" s="18">
        <v>37560</v>
      </c>
      <c r="B107" s="79">
        <v>65.977592882838749</v>
      </c>
      <c r="C107" s="60"/>
      <c r="E107" s="26">
        <f t="shared" si="1"/>
        <v>66.26712456520761</v>
      </c>
      <c r="H107" s="23"/>
      <c r="I107" s="26"/>
      <c r="J107" s="23"/>
      <c r="K107" s="26"/>
      <c r="L107" s="26"/>
    </row>
    <row r="108" spans="1:12" x14ac:dyDescent="0.25">
      <c r="A108" s="18">
        <v>37590</v>
      </c>
      <c r="B108" s="79">
        <v>65.666790213084198</v>
      </c>
      <c r="E108" s="26">
        <f t="shared" si="1"/>
        <v>66.26712456520761</v>
      </c>
      <c r="H108" s="23"/>
      <c r="I108" s="26"/>
      <c r="J108" s="23"/>
      <c r="L108" s="26"/>
    </row>
    <row r="109" spans="1:12" x14ac:dyDescent="0.25">
      <c r="A109" s="18">
        <v>37621</v>
      </c>
      <c r="B109" s="79">
        <v>65.676039877680708</v>
      </c>
      <c r="E109" s="26">
        <f t="shared" si="1"/>
        <v>66.26712456520761</v>
      </c>
      <c r="H109" s="23"/>
      <c r="I109" s="26"/>
      <c r="J109" s="23"/>
      <c r="L109" s="26"/>
    </row>
    <row r="110" spans="1:12" x14ac:dyDescent="0.25">
      <c r="A110" s="18">
        <v>37652</v>
      </c>
      <c r="B110" s="79">
        <v>65.661763966239661</v>
      </c>
      <c r="E110" s="26">
        <f>AVERAGE($B$110:$B$121)</f>
        <v>65.594948210460572</v>
      </c>
      <c r="H110" s="23"/>
      <c r="I110" s="26"/>
      <c r="J110" s="23"/>
    </row>
    <row r="111" spans="1:12" x14ac:dyDescent="0.25">
      <c r="A111" s="18">
        <v>37680</v>
      </c>
      <c r="B111" s="79">
        <v>65.530169226582473</v>
      </c>
      <c r="E111" s="26">
        <f t="shared" ref="E111:E121" si="2">AVERAGE($B$110:$B$121)</f>
        <v>65.594948210460572</v>
      </c>
      <c r="I111" s="26"/>
      <c r="J111" s="23"/>
    </row>
    <row r="112" spans="1:12" x14ac:dyDescent="0.25">
      <c r="A112" s="18">
        <v>37711</v>
      </c>
      <c r="B112" s="79">
        <v>64.931102159166116</v>
      </c>
      <c r="E112" s="26">
        <f t="shared" si="2"/>
        <v>65.594948210460572</v>
      </c>
      <c r="I112" s="26"/>
      <c r="J112" s="23"/>
    </row>
    <row r="113" spans="1:10" x14ac:dyDescent="0.25">
      <c r="A113" s="18">
        <v>37741</v>
      </c>
      <c r="B113" s="79">
        <v>64.920388391792798</v>
      </c>
      <c r="E113" s="26">
        <f t="shared" si="2"/>
        <v>65.594948210460572</v>
      </c>
      <c r="I113" s="26"/>
      <c r="J113" s="23"/>
    </row>
    <row r="114" spans="1:10" x14ac:dyDescent="0.25">
      <c r="A114" s="18">
        <v>37772</v>
      </c>
      <c r="B114" s="79">
        <v>64.907105208171018</v>
      </c>
      <c r="C114" s="22"/>
      <c r="E114" s="26">
        <f t="shared" si="2"/>
        <v>65.594948210460572</v>
      </c>
      <c r="I114" s="26"/>
      <c r="J114" s="23"/>
    </row>
    <row r="115" spans="1:10" x14ac:dyDescent="0.25">
      <c r="A115" s="18">
        <v>37802</v>
      </c>
      <c r="B115" s="79">
        <v>65.229656499565891</v>
      </c>
      <c r="C115" s="22"/>
      <c r="E115" s="26">
        <f t="shared" si="2"/>
        <v>65.594948210460572</v>
      </c>
      <c r="F115" t="s">
        <v>20</v>
      </c>
      <c r="G115" t="s">
        <v>27</v>
      </c>
      <c r="H115" s="22">
        <f>(E115/E103-1)*100</f>
        <v>-1.0143436268848616</v>
      </c>
      <c r="I115" s="26"/>
      <c r="J115" s="23"/>
    </row>
    <row r="116" spans="1:10" x14ac:dyDescent="0.25">
      <c r="A116" s="18">
        <v>37833</v>
      </c>
      <c r="B116" s="79">
        <v>65.501510198820739</v>
      </c>
      <c r="C116" s="59"/>
      <c r="E116" s="26">
        <f t="shared" si="2"/>
        <v>65.594948210460572</v>
      </c>
      <c r="I116" s="26"/>
      <c r="J116" s="23"/>
    </row>
    <row r="117" spans="1:10" x14ac:dyDescent="0.25">
      <c r="A117" s="18">
        <v>37864</v>
      </c>
      <c r="B117" s="79">
        <v>65.689796500638039</v>
      </c>
      <c r="C117" s="59"/>
      <c r="D117" s="43">
        <f>B117</f>
        <v>65.689796500638039</v>
      </c>
      <c r="E117" s="26">
        <f t="shared" si="2"/>
        <v>65.594948210460572</v>
      </c>
      <c r="I117" s="26"/>
      <c r="J117" s="23"/>
    </row>
    <row r="118" spans="1:10" x14ac:dyDescent="0.25">
      <c r="A118" s="18">
        <v>37894</v>
      </c>
      <c r="B118" s="79">
        <v>65.799961464787046</v>
      </c>
      <c r="E118" s="26">
        <f t="shared" si="2"/>
        <v>65.594948210460572</v>
      </c>
      <c r="I118" s="26"/>
      <c r="J118" s="23"/>
    </row>
    <row r="119" spans="1:10" x14ac:dyDescent="0.25">
      <c r="A119" s="18">
        <v>37925</v>
      </c>
      <c r="B119" s="79">
        <v>66.145790664982428</v>
      </c>
      <c r="E119" s="26">
        <f t="shared" si="2"/>
        <v>65.594948210460572</v>
      </c>
      <c r="I119" s="26"/>
      <c r="J119" s="23"/>
    </row>
    <row r="120" spans="1:10" x14ac:dyDescent="0.25">
      <c r="A120" s="18">
        <v>37955</v>
      </c>
      <c r="B120" s="79">
        <v>66.187367803414276</v>
      </c>
      <c r="E120" s="26">
        <f t="shared" si="2"/>
        <v>65.594948210460572</v>
      </c>
      <c r="I120" s="26"/>
      <c r="J120" s="23"/>
    </row>
    <row r="121" spans="1:10" x14ac:dyDescent="0.25">
      <c r="A121" s="18">
        <v>37986</v>
      </c>
      <c r="B121" s="79">
        <v>66.634766441366168</v>
      </c>
      <c r="E121" s="26">
        <f t="shared" si="2"/>
        <v>65.594948210460572</v>
      </c>
      <c r="I121" s="26"/>
      <c r="J121" s="23"/>
    </row>
    <row r="122" spans="1:10" x14ac:dyDescent="0.25">
      <c r="A122" s="18">
        <v>38017</v>
      </c>
      <c r="B122" s="79">
        <v>67.279286028830427</v>
      </c>
      <c r="E122" s="26">
        <f>AVERAGE($B$122:$B$133)</f>
        <v>70.663419783839672</v>
      </c>
      <c r="I122" s="26"/>
      <c r="J122" s="23"/>
    </row>
    <row r="123" spans="1:10" x14ac:dyDescent="0.25">
      <c r="A123" s="18">
        <v>38046</v>
      </c>
      <c r="B123" s="79">
        <v>68.674271528334515</v>
      </c>
      <c r="E123" s="26">
        <f t="shared" ref="E123:E133" si="3">AVERAGE($B$122:$B$133)</f>
        <v>70.663419783839672</v>
      </c>
      <c r="I123" s="26"/>
      <c r="J123" s="23"/>
    </row>
    <row r="124" spans="1:10" x14ac:dyDescent="0.25">
      <c r="A124" s="18">
        <v>38077</v>
      </c>
      <c r="B124" s="79">
        <v>69.972875150684885</v>
      </c>
      <c r="E124" s="26">
        <f t="shared" si="3"/>
        <v>70.663419783839672</v>
      </c>
      <c r="I124" s="26"/>
      <c r="J124" s="23"/>
    </row>
    <row r="125" spans="1:10" x14ac:dyDescent="0.25">
      <c r="A125" s="18">
        <v>38107</v>
      </c>
      <c r="B125" s="79">
        <v>70.288010733914135</v>
      </c>
      <c r="E125" s="26">
        <f t="shared" si="3"/>
        <v>70.663419783839672</v>
      </c>
      <c r="I125" s="26"/>
      <c r="J125" s="23"/>
    </row>
    <row r="126" spans="1:10" x14ac:dyDescent="0.25">
      <c r="A126" s="18">
        <v>38138</v>
      </c>
      <c r="B126" s="79">
        <v>70.639482223364539</v>
      </c>
      <c r="E126" s="26">
        <f t="shared" si="3"/>
        <v>70.663419783839672</v>
      </c>
      <c r="I126" s="26"/>
      <c r="J126" s="23"/>
    </row>
    <row r="127" spans="1:10" x14ac:dyDescent="0.25">
      <c r="A127" s="18">
        <v>38168</v>
      </c>
      <c r="B127" s="79">
        <v>70.655621586343074</v>
      </c>
      <c r="E127" s="26">
        <f t="shared" si="3"/>
        <v>70.663419783839672</v>
      </c>
      <c r="F127" t="s">
        <v>21</v>
      </c>
      <c r="G127" t="s">
        <v>27</v>
      </c>
      <c r="H127" s="22">
        <f>(E127/E115-1)*100</f>
        <v>7.7269236605187475</v>
      </c>
      <c r="I127" s="26"/>
      <c r="J127" s="23"/>
    </row>
    <row r="128" spans="1:10" x14ac:dyDescent="0.25">
      <c r="A128" s="18">
        <v>38199</v>
      </c>
      <c r="B128" s="79">
        <v>70.44981655674988</v>
      </c>
      <c r="E128" s="26">
        <f t="shared" si="3"/>
        <v>70.663419783839672</v>
      </c>
      <c r="I128" s="26"/>
      <c r="J128" s="23"/>
    </row>
    <row r="129" spans="1:10" x14ac:dyDescent="0.25">
      <c r="A129" s="18">
        <v>38230</v>
      </c>
      <c r="B129" s="79">
        <v>70.684328979711296</v>
      </c>
      <c r="E129" s="26">
        <f t="shared" si="3"/>
        <v>70.663419783839672</v>
      </c>
      <c r="I129" s="26"/>
      <c r="J129" s="23"/>
    </row>
    <row r="130" spans="1:10" x14ac:dyDescent="0.25">
      <c r="A130" s="18">
        <v>38260</v>
      </c>
      <c r="B130" s="79">
        <v>70.913673401961518</v>
      </c>
      <c r="E130" s="26">
        <f t="shared" si="3"/>
        <v>70.663419783839672</v>
      </c>
      <c r="I130" s="26"/>
      <c r="J130" s="23"/>
    </row>
    <row r="131" spans="1:10" x14ac:dyDescent="0.25">
      <c r="A131" s="18">
        <v>38291</v>
      </c>
      <c r="B131" s="79">
        <v>72.391281763878681</v>
      </c>
      <c r="E131" s="26">
        <f t="shared" si="3"/>
        <v>70.663419783839672</v>
      </c>
      <c r="I131" s="26"/>
      <c r="J131" s="23"/>
    </row>
    <row r="132" spans="1:10" x14ac:dyDescent="0.25">
      <c r="A132" s="18">
        <v>38321</v>
      </c>
      <c r="B132" s="79">
        <v>72.911021913231835</v>
      </c>
      <c r="E132" s="26">
        <f t="shared" si="3"/>
        <v>70.663419783839672</v>
      </c>
      <c r="I132" s="26"/>
      <c r="J132" s="23"/>
    </row>
    <row r="133" spans="1:10" x14ac:dyDescent="0.25">
      <c r="A133" s="18">
        <v>38352</v>
      </c>
      <c r="B133" s="79">
        <v>73.101367539071191</v>
      </c>
      <c r="E133" s="26">
        <f t="shared" si="3"/>
        <v>70.663419783839672</v>
      </c>
      <c r="I133" s="26"/>
      <c r="J133" s="23"/>
    </row>
    <row r="134" spans="1:10" x14ac:dyDescent="0.25">
      <c r="A134" s="18">
        <v>38383</v>
      </c>
      <c r="B134" s="79">
        <v>72.913407787597137</v>
      </c>
      <c r="E134" s="26">
        <f>AVERAGE($B$134:$B$145)</f>
        <v>74.677499330191253</v>
      </c>
      <c r="I134" s="26"/>
      <c r="J134" s="23"/>
    </row>
    <row r="135" spans="1:10" x14ac:dyDescent="0.25">
      <c r="A135" s="18">
        <v>38411</v>
      </c>
      <c r="B135" s="79">
        <v>73.156210688892216</v>
      </c>
      <c r="E135" s="26">
        <f t="shared" ref="E135:E145" si="4">AVERAGE($B$134:$B$145)</f>
        <v>74.677499330191253</v>
      </c>
      <c r="I135" s="26"/>
      <c r="J135" s="23"/>
    </row>
    <row r="136" spans="1:10" x14ac:dyDescent="0.25">
      <c r="A136" s="18">
        <v>38442</v>
      </c>
      <c r="B136" s="79">
        <v>73.560427564544696</v>
      </c>
      <c r="E136" s="26">
        <f t="shared" si="4"/>
        <v>74.677499330191253</v>
      </c>
      <c r="I136" s="26"/>
      <c r="J136" s="23"/>
    </row>
    <row r="137" spans="1:10" x14ac:dyDescent="0.25">
      <c r="A137" s="18">
        <v>38472</v>
      </c>
      <c r="B137" s="79">
        <v>73.778014158642534</v>
      </c>
      <c r="E137" s="26">
        <f t="shared" si="4"/>
        <v>74.677499330191253</v>
      </c>
      <c r="I137" s="26"/>
      <c r="J137" s="23"/>
    </row>
    <row r="138" spans="1:10" x14ac:dyDescent="0.25">
      <c r="A138" s="18">
        <v>38503</v>
      </c>
      <c r="B138" s="79">
        <v>74.072610903998665</v>
      </c>
      <c r="E138" s="26">
        <f t="shared" si="4"/>
        <v>74.677499330191253</v>
      </c>
      <c r="I138" s="26"/>
      <c r="J138" s="23"/>
    </row>
    <row r="139" spans="1:10" x14ac:dyDescent="0.25">
      <c r="A139" s="18">
        <v>38533</v>
      </c>
      <c r="B139" s="79">
        <v>74.502026030914152</v>
      </c>
      <c r="E139" s="26">
        <f t="shared" si="4"/>
        <v>74.677499330191253</v>
      </c>
      <c r="F139" t="s">
        <v>23</v>
      </c>
      <c r="G139" t="s">
        <v>27</v>
      </c>
      <c r="H139" s="22">
        <f>(E139/E127-1)*100</f>
        <v>5.6805622465353478</v>
      </c>
      <c r="I139" s="26"/>
      <c r="J139" s="23"/>
    </row>
    <row r="140" spans="1:10" x14ac:dyDescent="0.25">
      <c r="A140" s="18">
        <v>38564</v>
      </c>
      <c r="B140" s="79">
        <v>74.834743213224641</v>
      </c>
      <c r="E140" s="26">
        <f t="shared" si="4"/>
        <v>74.677499330191253</v>
      </c>
      <c r="I140" s="26"/>
      <c r="J140" s="23"/>
    </row>
    <row r="141" spans="1:10" x14ac:dyDescent="0.25">
      <c r="A141" s="18">
        <v>38595</v>
      </c>
      <c r="B141" s="79">
        <v>74.98216967534465</v>
      </c>
      <c r="E141" s="26">
        <f t="shared" si="4"/>
        <v>74.677499330191253</v>
      </c>
      <c r="I141" s="26"/>
      <c r="J141" s="23"/>
    </row>
    <row r="142" spans="1:10" x14ac:dyDescent="0.25">
      <c r="A142" s="18">
        <v>38625</v>
      </c>
      <c r="B142" s="79">
        <v>75.401005727086698</v>
      </c>
      <c r="E142" s="26">
        <f t="shared" si="4"/>
        <v>74.677499330191253</v>
      </c>
      <c r="I142" s="26"/>
      <c r="J142" s="23"/>
    </row>
    <row r="143" spans="1:10" x14ac:dyDescent="0.25">
      <c r="A143" s="18">
        <v>38656</v>
      </c>
      <c r="B143" s="79">
        <v>75.784522016883102</v>
      </c>
      <c r="E143" s="26">
        <f t="shared" si="4"/>
        <v>74.677499330191253</v>
      </c>
      <c r="I143" s="26"/>
      <c r="J143" s="23"/>
    </row>
    <row r="144" spans="1:10" x14ac:dyDescent="0.25">
      <c r="A144" s="18">
        <v>38686</v>
      </c>
      <c r="B144" s="79">
        <v>76.414996129389039</v>
      </c>
      <c r="E144" s="26">
        <f t="shared" si="4"/>
        <v>74.677499330191253</v>
      </c>
      <c r="I144" s="26"/>
      <c r="J144" s="23"/>
    </row>
    <row r="145" spans="1:10" x14ac:dyDescent="0.25">
      <c r="A145" s="18">
        <v>38717</v>
      </c>
      <c r="B145" s="79">
        <v>76.729858065777492</v>
      </c>
      <c r="E145" s="26">
        <f t="shared" si="4"/>
        <v>74.677499330191253</v>
      </c>
      <c r="I145" s="26"/>
      <c r="J145" s="23"/>
    </row>
    <row r="146" spans="1:10" x14ac:dyDescent="0.25">
      <c r="A146" s="18">
        <v>38748</v>
      </c>
      <c r="B146" s="79">
        <v>77.341600766533674</v>
      </c>
      <c r="E146" s="26">
        <f>AVERAGE($B$146:$B$157)</f>
        <v>79.926908512504369</v>
      </c>
      <c r="I146" s="26"/>
      <c r="J146" s="23"/>
    </row>
    <row r="147" spans="1:10" x14ac:dyDescent="0.25">
      <c r="A147" s="18">
        <v>38776</v>
      </c>
      <c r="B147" s="79">
        <v>77.898215078882203</v>
      </c>
      <c r="E147" s="26">
        <f t="shared" ref="E147:E157" si="5">AVERAGE($B$146:$B$157)</f>
        <v>79.926908512504369</v>
      </c>
      <c r="I147" s="26"/>
      <c r="J147" s="23"/>
    </row>
    <row r="148" spans="1:10" x14ac:dyDescent="0.25">
      <c r="A148" s="18">
        <v>38807</v>
      </c>
      <c r="B148" s="79">
        <v>78.351580658169269</v>
      </c>
      <c r="E148" s="26">
        <f t="shared" si="5"/>
        <v>79.926908512504369</v>
      </c>
      <c r="I148" s="26"/>
      <c r="J148" s="23"/>
    </row>
    <row r="149" spans="1:10" x14ac:dyDescent="0.25">
      <c r="A149" s="18">
        <v>38837</v>
      </c>
      <c r="B149" s="79">
        <v>78.747562825303547</v>
      </c>
      <c r="E149" s="26">
        <f t="shared" si="5"/>
        <v>79.926908512504369</v>
      </c>
      <c r="I149" s="26"/>
      <c r="J149" s="23"/>
    </row>
    <row r="150" spans="1:10" x14ac:dyDescent="0.25">
      <c r="A150" s="18">
        <v>38868</v>
      </c>
      <c r="B150" s="79">
        <v>79.478517484971903</v>
      </c>
      <c r="E150" s="26">
        <f t="shared" si="5"/>
        <v>79.926908512504369</v>
      </c>
      <c r="I150" s="26"/>
      <c r="J150" s="23"/>
    </row>
    <row r="151" spans="1:10" x14ac:dyDescent="0.25">
      <c r="A151" s="18">
        <v>38898</v>
      </c>
      <c r="B151" s="79">
        <v>80.14441261574342</v>
      </c>
      <c r="E151" s="26">
        <f t="shared" si="5"/>
        <v>79.926908512504369</v>
      </c>
      <c r="F151" t="s">
        <v>24</v>
      </c>
      <c r="G151" t="s">
        <v>27</v>
      </c>
      <c r="H151" s="22">
        <f>(E151/E139-1)*100</f>
        <v>7.0294388931029017</v>
      </c>
      <c r="I151" s="26"/>
      <c r="J151" s="23"/>
    </row>
    <row r="152" spans="1:10" x14ac:dyDescent="0.25">
      <c r="A152" s="18">
        <v>38929</v>
      </c>
      <c r="B152" s="79">
        <v>79.956513368145551</v>
      </c>
      <c r="E152" s="26">
        <f t="shared" si="5"/>
        <v>79.926908512504369</v>
      </c>
      <c r="I152" s="26"/>
      <c r="J152" s="23"/>
    </row>
    <row r="153" spans="1:10" x14ac:dyDescent="0.25">
      <c r="A153" s="18">
        <v>38960</v>
      </c>
      <c r="B153" s="79">
        <v>79.869430183896071</v>
      </c>
      <c r="E153" s="26">
        <f t="shared" si="5"/>
        <v>79.926908512504369</v>
      </c>
      <c r="I153" s="26"/>
      <c r="J153" s="23"/>
    </row>
    <row r="154" spans="1:10" x14ac:dyDescent="0.25">
      <c r="A154" s="18">
        <v>38990</v>
      </c>
      <c r="B154" s="79">
        <v>80.290713770991402</v>
      </c>
      <c r="E154" s="26">
        <f t="shared" si="5"/>
        <v>79.926908512504369</v>
      </c>
      <c r="I154" s="26"/>
      <c r="J154" s="23"/>
    </row>
    <row r="155" spans="1:10" x14ac:dyDescent="0.25">
      <c r="A155" s="18">
        <v>39021</v>
      </c>
      <c r="B155" s="79">
        <v>81.443277773111362</v>
      </c>
      <c r="E155" s="26">
        <f t="shared" si="5"/>
        <v>79.926908512504369</v>
      </c>
      <c r="I155" s="26"/>
      <c r="J155" s="23"/>
    </row>
    <row r="156" spans="1:10" x14ac:dyDescent="0.25">
      <c r="A156" s="18">
        <v>39051</v>
      </c>
      <c r="B156" s="79">
        <v>82.486599765956043</v>
      </c>
      <c r="E156" s="26">
        <f t="shared" si="5"/>
        <v>79.926908512504369</v>
      </c>
      <c r="I156" s="26"/>
      <c r="J156" s="23"/>
    </row>
    <row r="157" spans="1:10" x14ac:dyDescent="0.25">
      <c r="A157" s="18">
        <v>39082</v>
      </c>
      <c r="B157" s="79">
        <v>83.114477858347996</v>
      </c>
      <c r="E157" s="26">
        <f t="shared" si="5"/>
        <v>79.926908512504369</v>
      </c>
      <c r="I157" s="26"/>
      <c r="J157" s="23"/>
    </row>
    <row r="158" spans="1:10" x14ac:dyDescent="0.25">
      <c r="A158" s="18">
        <v>39113</v>
      </c>
      <c r="B158" s="79">
        <v>83.767969145958887</v>
      </c>
      <c r="E158" s="26">
        <f>AVERAGE($B$158:$B$169)</f>
        <v>85.868740022272661</v>
      </c>
      <c r="I158" s="26"/>
      <c r="J158" s="23"/>
    </row>
    <row r="159" spans="1:10" x14ac:dyDescent="0.25">
      <c r="A159" s="18">
        <v>39141</v>
      </c>
      <c r="B159" s="79">
        <v>84.237738155565438</v>
      </c>
      <c r="E159" s="26">
        <f t="shared" ref="E159:E169" si="6">AVERAGE($B$158:$B$169)</f>
        <v>85.868740022272661</v>
      </c>
      <c r="I159" s="26"/>
      <c r="J159" s="23"/>
    </row>
    <row r="160" spans="1:10" x14ac:dyDescent="0.25">
      <c r="A160" s="18">
        <v>39172</v>
      </c>
      <c r="B160" s="79">
        <v>84.648775885528067</v>
      </c>
      <c r="E160" s="26">
        <f t="shared" si="6"/>
        <v>85.868740022272661</v>
      </c>
      <c r="I160" s="26"/>
      <c r="J160" s="23"/>
    </row>
    <row r="161" spans="1:10" x14ac:dyDescent="0.25">
      <c r="A161" s="18">
        <v>39202</v>
      </c>
      <c r="B161" s="79">
        <v>84.778088522505413</v>
      </c>
      <c r="E161" s="26">
        <f t="shared" si="6"/>
        <v>85.868740022272661</v>
      </c>
      <c r="I161" s="26"/>
      <c r="J161" s="23"/>
    </row>
    <row r="162" spans="1:10" x14ac:dyDescent="0.25">
      <c r="A162" s="18">
        <v>39233</v>
      </c>
      <c r="B162" s="79">
        <v>85.344995173783929</v>
      </c>
      <c r="E162" s="26">
        <f t="shared" si="6"/>
        <v>85.868740022272661</v>
      </c>
      <c r="I162" s="26"/>
      <c r="J162" s="23"/>
    </row>
    <row r="163" spans="1:10" x14ac:dyDescent="0.25">
      <c r="A163" s="18">
        <v>39263</v>
      </c>
      <c r="B163" s="79">
        <v>85.38588766896703</v>
      </c>
      <c r="E163" s="26">
        <f t="shared" si="6"/>
        <v>85.868740022272661</v>
      </c>
      <c r="F163" t="s">
        <v>25</v>
      </c>
      <c r="G163" t="s">
        <v>27</v>
      </c>
      <c r="H163" s="22">
        <f>(E163/E151-1)*100</f>
        <v>7.434081488137001</v>
      </c>
      <c r="I163" s="26"/>
      <c r="J163" s="23"/>
    </row>
    <row r="164" spans="1:10" x14ac:dyDescent="0.25">
      <c r="A164" s="18">
        <v>39294</v>
      </c>
      <c r="B164" s="79">
        <v>86.201435698313674</v>
      </c>
      <c r="E164" s="26">
        <f t="shared" si="6"/>
        <v>85.868740022272661</v>
      </c>
      <c r="I164" s="26"/>
      <c r="J164" s="23"/>
    </row>
    <row r="165" spans="1:10" x14ac:dyDescent="0.25">
      <c r="A165" s="18">
        <v>39325</v>
      </c>
      <c r="B165" s="79">
        <v>86.173669018346217</v>
      </c>
      <c r="E165" s="26">
        <f t="shared" si="6"/>
        <v>85.868740022272661</v>
      </c>
      <c r="I165" s="26"/>
      <c r="J165" s="23"/>
    </row>
    <row r="166" spans="1:10" x14ac:dyDescent="0.25">
      <c r="A166" s="18">
        <v>39355</v>
      </c>
      <c r="B166" s="79">
        <v>86.954530241662127</v>
      </c>
      <c r="E166" s="26">
        <f t="shared" si="6"/>
        <v>85.868740022272661</v>
      </c>
      <c r="I166" s="26"/>
      <c r="J166" s="23"/>
    </row>
    <row r="167" spans="1:10" x14ac:dyDescent="0.25">
      <c r="A167" s="18">
        <v>39386</v>
      </c>
      <c r="B167" s="79">
        <v>87.043788007968644</v>
      </c>
      <c r="E167" s="26">
        <f t="shared" si="6"/>
        <v>85.868740022272661</v>
      </c>
      <c r="I167" s="26"/>
      <c r="J167" s="23"/>
    </row>
    <row r="168" spans="1:10" x14ac:dyDescent="0.25">
      <c r="A168" s="18">
        <v>39416</v>
      </c>
      <c r="B168" s="79">
        <v>87.624323762158625</v>
      </c>
      <c r="E168" s="26">
        <f t="shared" si="6"/>
        <v>85.868740022272661</v>
      </c>
      <c r="I168" s="26"/>
      <c r="J168" s="23"/>
    </row>
    <row r="169" spans="1:10" x14ac:dyDescent="0.25">
      <c r="A169" s="18">
        <v>39447</v>
      </c>
      <c r="B169" s="79">
        <v>88.263678986513796</v>
      </c>
      <c r="E169" s="26">
        <f t="shared" si="6"/>
        <v>85.868740022272661</v>
      </c>
      <c r="I169" s="26"/>
      <c r="J169" s="23"/>
    </row>
    <row r="170" spans="1:10" x14ac:dyDescent="0.25">
      <c r="A170" s="18">
        <v>39478</v>
      </c>
      <c r="B170" s="79">
        <v>88.682547048384038</v>
      </c>
      <c r="C170" s="61"/>
      <c r="E170" s="26">
        <f>AVERAGE($B$170:$B$181)</f>
        <v>90.507244497650674</v>
      </c>
      <c r="G170" s="44"/>
      <c r="I170" s="26"/>
      <c r="J170" s="23"/>
    </row>
    <row r="171" spans="1:10" x14ac:dyDescent="0.25">
      <c r="A171" s="18">
        <v>39507</v>
      </c>
      <c r="B171" s="79">
        <v>88.960966509251691</v>
      </c>
      <c r="E171" s="26">
        <f t="shared" ref="E171:E181" si="7">AVERAGE($B$170:$B$181)</f>
        <v>90.507244497650674</v>
      </c>
      <c r="I171" s="26"/>
      <c r="J171" s="23"/>
    </row>
    <row r="172" spans="1:10" x14ac:dyDescent="0.25">
      <c r="A172" s="18">
        <v>39538</v>
      </c>
      <c r="B172" s="79">
        <v>89.347737630699214</v>
      </c>
      <c r="E172" s="26">
        <f t="shared" si="7"/>
        <v>90.507244497650674</v>
      </c>
      <c r="I172" s="26"/>
      <c r="J172" s="23"/>
    </row>
    <row r="173" spans="1:10" x14ac:dyDescent="0.25">
      <c r="A173" s="18">
        <v>39568</v>
      </c>
      <c r="B173" s="79">
        <v>90.181675042808578</v>
      </c>
      <c r="E173" s="26">
        <f t="shared" si="7"/>
        <v>90.507244497650674</v>
      </c>
      <c r="I173" s="26"/>
      <c r="J173" s="23"/>
    </row>
    <row r="174" spans="1:10" x14ac:dyDescent="0.25">
      <c r="A174" s="18">
        <v>39599</v>
      </c>
      <c r="B174" s="79">
        <v>90.374499293889784</v>
      </c>
      <c r="D174" s="23"/>
      <c r="E174" s="26">
        <f t="shared" si="7"/>
        <v>90.507244497650674</v>
      </c>
      <c r="I174" s="26"/>
      <c r="J174" s="23"/>
    </row>
    <row r="175" spans="1:10" x14ac:dyDescent="0.25">
      <c r="A175" s="18">
        <v>39629</v>
      </c>
      <c r="B175" s="79">
        <v>90.834278322735031</v>
      </c>
      <c r="E175" s="26">
        <f t="shared" si="7"/>
        <v>90.507244497650674</v>
      </c>
      <c r="F175" t="s">
        <v>26</v>
      </c>
      <c r="G175" t="s">
        <v>27</v>
      </c>
      <c r="H175" s="22">
        <f>(E175/E163-1)*100</f>
        <v>5.4018545912923432</v>
      </c>
      <c r="I175" s="26"/>
      <c r="J175" s="23"/>
    </row>
    <row r="176" spans="1:10" x14ac:dyDescent="0.25">
      <c r="A176" s="18">
        <v>39660</v>
      </c>
      <c r="B176" s="79">
        <v>91.237988244118824</v>
      </c>
      <c r="E176" s="26">
        <f t="shared" si="7"/>
        <v>90.507244497650674</v>
      </c>
      <c r="I176" s="26"/>
      <c r="J176" s="23"/>
    </row>
    <row r="177" spans="1:10" x14ac:dyDescent="0.25">
      <c r="A177" s="18">
        <v>39691</v>
      </c>
      <c r="B177" s="79">
        <v>91.457807368963202</v>
      </c>
      <c r="E177" s="26">
        <f t="shared" si="7"/>
        <v>90.507244497650674</v>
      </c>
      <c r="I177" s="26"/>
      <c r="J177" s="23"/>
    </row>
    <row r="178" spans="1:10" x14ac:dyDescent="0.25">
      <c r="A178" s="18">
        <v>39721</v>
      </c>
      <c r="B178" s="79">
        <v>91.317416532280674</v>
      </c>
      <c r="E178" s="26">
        <f t="shared" si="7"/>
        <v>90.507244497650674</v>
      </c>
      <c r="I178" s="26"/>
      <c r="J178" s="23"/>
    </row>
    <row r="179" spans="1:10" x14ac:dyDescent="0.25">
      <c r="A179" s="18">
        <v>39752</v>
      </c>
      <c r="B179" s="79">
        <v>91.184966021527998</v>
      </c>
      <c r="E179" s="26">
        <f t="shared" si="7"/>
        <v>90.507244497650674</v>
      </c>
      <c r="I179" s="26"/>
      <c r="J179" s="23"/>
    </row>
    <row r="180" spans="1:10" x14ac:dyDescent="0.25">
      <c r="A180" s="18">
        <v>39782</v>
      </c>
      <c r="B180" s="79">
        <v>91.374143174900865</v>
      </c>
      <c r="E180" s="26">
        <f t="shared" si="7"/>
        <v>90.507244497650674</v>
      </c>
      <c r="I180" s="26"/>
      <c r="J180" s="23"/>
    </row>
    <row r="181" spans="1:10" x14ac:dyDescent="0.25">
      <c r="A181" s="18">
        <v>39813</v>
      </c>
      <c r="B181" s="79">
        <v>91.132908782248151</v>
      </c>
      <c r="C181" s="26"/>
      <c r="D181" s="23">
        <f>B181</f>
        <v>91.132908782248151</v>
      </c>
      <c r="E181" s="26">
        <f t="shared" si="7"/>
        <v>90.507244497650674</v>
      </c>
      <c r="I181" s="26"/>
      <c r="J181" s="23"/>
    </row>
    <row r="182" spans="1:10" x14ac:dyDescent="0.25">
      <c r="A182" s="18">
        <v>39844</v>
      </c>
      <c r="B182" s="79">
        <v>90.582371336241323</v>
      </c>
      <c r="E182" s="26">
        <f t="shared" ref="E182:E193" si="8">AVERAGE($B$182:$B$193)</f>
        <v>89.136021187985719</v>
      </c>
      <c r="I182" s="26"/>
      <c r="J182" s="23"/>
    </row>
    <row r="183" spans="1:10" x14ac:dyDescent="0.25">
      <c r="A183" s="18">
        <v>39872</v>
      </c>
      <c r="B183" s="79">
        <v>90.206048409867861</v>
      </c>
      <c r="E183" s="26">
        <f t="shared" si="8"/>
        <v>89.136021187985719</v>
      </c>
      <c r="I183" s="26"/>
      <c r="J183" s="23"/>
    </row>
    <row r="184" spans="1:10" x14ac:dyDescent="0.25">
      <c r="A184" s="18">
        <v>39903</v>
      </c>
      <c r="B184" s="79">
        <v>89.800513260530252</v>
      </c>
      <c r="E184" s="26">
        <f t="shared" si="8"/>
        <v>89.136021187985719</v>
      </c>
      <c r="I184" s="26"/>
      <c r="J184" s="23"/>
    </row>
    <row r="185" spans="1:10" x14ac:dyDescent="0.25">
      <c r="A185" s="18">
        <v>39933</v>
      </c>
      <c r="B185" s="79">
        <v>88.985282736442713</v>
      </c>
      <c r="E185" s="26">
        <f t="shared" si="8"/>
        <v>89.136021187985719</v>
      </c>
    </row>
    <row r="186" spans="1:10" x14ac:dyDescent="0.25">
      <c r="A186" s="18">
        <v>39964</v>
      </c>
      <c r="B186" s="79">
        <v>88.361306142688605</v>
      </c>
      <c r="D186" s="23"/>
      <c r="E186" s="26">
        <f t="shared" si="8"/>
        <v>89.136021187985719</v>
      </c>
    </row>
    <row r="187" spans="1:10" x14ac:dyDescent="0.25">
      <c r="A187" s="18">
        <v>39994</v>
      </c>
      <c r="B187" s="79">
        <v>88.088971796554844</v>
      </c>
      <c r="E187" s="26">
        <f t="shared" si="8"/>
        <v>89.136021187985719</v>
      </c>
      <c r="F187" t="s">
        <v>29</v>
      </c>
      <c r="G187" t="s">
        <v>27</v>
      </c>
      <c r="H187" s="22">
        <f>(E187/E175-1)*100</f>
        <v>-1.5150425993805894</v>
      </c>
    </row>
    <row r="188" spans="1:10" x14ac:dyDescent="0.25">
      <c r="A188" s="18">
        <v>40025</v>
      </c>
      <c r="B188" s="79">
        <v>87.829983099560422</v>
      </c>
      <c r="E188" s="26">
        <f t="shared" si="8"/>
        <v>89.136021187985719</v>
      </c>
    </row>
    <row r="189" spans="1:10" x14ac:dyDescent="0.25">
      <c r="A189" s="18">
        <v>40056</v>
      </c>
      <c r="B189" s="79">
        <v>87.896158151772894</v>
      </c>
      <c r="E189" s="26">
        <f t="shared" si="8"/>
        <v>89.136021187985719</v>
      </c>
    </row>
    <row r="190" spans="1:10" x14ac:dyDescent="0.25">
      <c r="A190" s="18">
        <v>40086</v>
      </c>
      <c r="B190" s="79">
        <v>88.18845921896903</v>
      </c>
      <c r="E190" s="26">
        <f t="shared" si="8"/>
        <v>89.136021187985719</v>
      </c>
    </row>
    <row r="191" spans="1:10" x14ac:dyDescent="0.25">
      <c r="A191" s="18">
        <v>40117</v>
      </c>
      <c r="B191" s="79">
        <v>89.071241606145819</v>
      </c>
      <c r="E191" s="26">
        <f t="shared" si="8"/>
        <v>89.136021187985719</v>
      </c>
    </row>
    <row r="192" spans="1:10" x14ac:dyDescent="0.25">
      <c r="A192" s="18">
        <v>40147</v>
      </c>
      <c r="B192" s="79">
        <v>90.03397966879929</v>
      </c>
      <c r="E192" s="26">
        <f t="shared" si="8"/>
        <v>89.136021187985719</v>
      </c>
    </row>
    <row r="193" spans="1:8" x14ac:dyDescent="0.25">
      <c r="A193" s="18">
        <v>40178</v>
      </c>
      <c r="B193" s="79">
        <v>90.587938828255858</v>
      </c>
      <c r="E193" s="26">
        <f t="shared" si="8"/>
        <v>89.136021187985719</v>
      </c>
    </row>
    <row r="194" spans="1:8" x14ac:dyDescent="0.25">
      <c r="A194" s="18">
        <v>40209</v>
      </c>
      <c r="B194" s="79">
        <v>91.739981542507081</v>
      </c>
      <c r="C194" s="26"/>
      <c r="D194" s="23"/>
      <c r="E194" s="26">
        <f t="shared" ref="E194:E205" si="9">AVERAGE($B$194:$B$205)</f>
        <v>95.797741774624896</v>
      </c>
    </row>
    <row r="195" spans="1:8" x14ac:dyDescent="0.25">
      <c r="A195" s="18">
        <v>40237</v>
      </c>
      <c r="B195" s="79">
        <v>92.682599964245554</v>
      </c>
      <c r="E195" s="26">
        <f t="shared" si="9"/>
        <v>95.797741774624896</v>
      </c>
    </row>
    <row r="196" spans="1:8" x14ac:dyDescent="0.25">
      <c r="A196" s="18">
        <v>40268</v>
      </c>
      <c r="B196" s="79">
        <v>93.823828807428015</v>
      </c>
      <c r="E196" s="26">
        <f t="shared" si="9"/>
        <v>95.797741774624896</v>
      </c>
    </row>
    <row r="197" spans="1:8" x14ac:dyDescent="0.25">
      <c r="A197" s="18">
        <v>40298</v>
      </c>
      <c r="B197" s="79">
        <v>94.844545746981694</v>
      </c>
      <c r="E197" s="26">
        <f t="shared" si="9"/>
        <v>95.797741774624896</v>
      </c>
    </row>
    <row r="198" spans="1:8" x14ac:dyDescent="0.25">
      <c r="A198" s="18">
        <v>40329</v>
      </c>
      <c r="B198" s="79">
        <v>95.736520309716852</v>
      </c>
      <c r="E198" s="26">
        <f t="shared" si="9"/>
        <v>95.797741774624896</v>
      </c>
    </row>
    <row r="199" spans="1:8" x14ac:dyDescent="0.25">
      <c r="A199" s="18">
        <v>40359</v>
      </c>
      <c r="B199" s="79">
        <v>96.751912459920177</v>
      </c>
      <c r="D199" s="23">
        <f>B199</f>
        <v>96.751912459920177</v>
      </c>
      <c r="E199" s="26">
        <f t="shared" si="9"/>
        <v>95.797741774624896</v>
      </c>
      <c r="F199" t="s">
        <v>30</v>
      </c>
      <c r="G199" t="s">
        <v>27</v>
      </c>
      <c r="H199" s="22">
        <f>(E199/E187-1)*100</f>
        <v>7.4736571117413497</v>
      </c>
    </row>
    <row r="200" spans="1:8" x14ac:dyDescent="0.25">
      <c r="A200" s="18">
        <v>40390</v>
      </c>
      <c r="B200" s="79">
        <v>97.321494023684039</v>
      </c>
      <c r="E200" s="26">
        <f t="shared" si="9"/>
        <v>95.797741774624896</v>
      </c>
    </row>
    <row r="201" spans="1:8" x14ac:dyDescent="0.25">
      <c r="A201" s="18">
        <v>40421</v>
      </c>
      <c r="B201" s="79">
        <v>97.597344414039128</v>
      </c>
      <c r="E201" s="26">
        <f t="shared" si="9"/>
        <v>95.797741774624896</v>
      </c>
    </row>
    <row r="202" spans="1:8" x14ac:dyDescent="0.25">
      <c r="A202" s="18">
        <v>40451</v>
      </c>
      <c r="B202" s="79">
        <v>97.37312839016252</v>
      </c>
      <c r="E202" s="26">
        <f t="shared" si="9"/>
        <v>95.797741774624896</v>
      </c>
    </row>
    <row r="203" spans="1:8" x14ac:dyDescent="0.25">
      <c r="A203" s="18">
        <v>40482</v>
      </c>
      <c r="B203" s="79">
        <v>97.281242532250971</v>
      </c>
      <c r="E203" s="26">
        <f t="shared" si="9"/>
        <v>95.797741774624896</v>
      </c>
    </row>
    <row r="204" spans="1:8" x14ac:dyDescent="0.25">
      <c r="A204" s="18">
        <v>40512</v>
      </c>
      <c r="B204" s="79">
        <v>97.164774360238809</v>
      </c>
      <c r="E204" s="26">
        <f t="shared" si="9"/>
        <v>95.797741774624896</v>
      </c>
    </row>
    <row r="205" spans="1:8" x14ac:dyDescent="0.25">
      <c r="A205" s="18">
        <v>40543</v>
      </c>
      <c r="B205" s="79">
        <v>97.255528744323769</v>
      </c>
      <c r="E205" s="26">
        <f t="shared" si="9"/>
        <v>95.797741774624896</v>
      </c>
    </row>
    <row r="206" spans="1:8" x14ac:dyDescent="0.25">
      <c r="A206" s="18">
        <v>40574</v>
      </c>
      <c r="B206" s="79">
        <v>97.639507973591492</v>
      </c>
      <c r="C206" s="22"/>
      <c r="E206" s="26">
        <f t="shared" ref="E206:E217" si="10">AVERAGE($B$206:$B$217)</f>
        <v>99.999999999999986</v>
      </c>
    </row>
    <row r="207" spans="1:8" x14ac:dyDescent="0.25">
      <c r="A207" s="18">
        <v>40602</v>
      </c>
      <c r="B207" s="79">
        <v>98.326525612651324</v>
      </c>
      <c r="C207" s="22"/>
      <c r="E207" s="26">
        <f t="shared" si="10"/>
        <v>99.999999999999986</v>
      </c>
    </row>
    <row r="208" spans="1:8" x14ac:dyDescent="0.25">
      <c r="A208" s="18">
        <v>40633</v>
      </c>
      <c r="B208" s="79">
        <v>99.476751842606234</v>
      </c>
      <c r="C208" s="22"/>
      <c r="E208" s="26">
        <f t="shared" si="10"/>
        <v>99.999999999999986</v>
      </c>
    </row>
    <row r="209" spans="1:8" x14ac:dyDescent="0.25">
      <c r="A209" s="18">
        <v>40663</v>
      </c>
      <c r="B209" s="79">
        <v>99.812402497836089</v>
      </c>
      <c r="C209" s="22"/>
      <c r="E209" s="26">
        <f t="shared" si="10"/>
        <v>99.999999999999986</v>
      </c>
    </row>
    <row r="210" spans="1:8" x14ac:dyDescent="0.25">
      <c r="A210" s="18">
        <v>40694</v>
      </c>
      <c r="B210" s="79">
        <v>100.51053814826034</v>
      </c>
      <c r="C210" s="22"/>
      <c r="E210" s="26">
        <f t="shared" si="10"/>
        <v>99.999999999999986</v>
      </c>
      <c r="H210" t="s">
        <v>28</v>
      </c>
    </row>
    <row r="211" spans="1:8" x14ac:dyDescent="0.25">
      <c r="A211" s="18">
        <v>40724</v>
      </c>
      <c r="B211" s="79">
        <v>100.77011388566351</v>
      </c>
      <c r="C211" s="22"/>
      <c r="E211" s="26">
        <f t="shared" si="10"/>
        <v>99.999999999999986</v>
      </c>
      <c r="F211" t="s">
        <v>31</v>
      </c>
      <c r="G211" t="s">
        <v>27</v>
      </c>
      <c r="H211" s="22">
        <f>(E211/E199-1)*100</f>
        <v>4.386594242755093</v>
      </c>
    </row>
    <row r="212" spans="1:8" x14ac:dyDescent="0.25">
      <c r="A212" s="18">
        <v>40755</v>
      </c>
      <c r="B212" s="79">
        <v>100.81771926240137</v>
      </c>
      <c r="C212" s="22"/>
      <c r="E212" s="26">
        <f t="shared" si="10"/>
        <v>99.999999999999986</v>
      </c>
    </row>
    <row r="213" spans="1:8" x14ac:dyDescent="0.25">
      <c r="A213" s="18">
        <v>40786</v>
      </c>
      <c r="B213" s="79">
        <v>100.68156234665399</v>
      </c>
      <c r="C213" s="22"/>
      <c r="E213" s="26">
        <f t="shared" si="10"/>
        <v>99.999999999999986</v>
      </c>
    </row>
    <row r="214" spans="1:8" x14ac:dyDescent="0.25">
      <c r="A214" s="18">
        <v>40816</v>
      </c>
      <c r="B214" s="79">
        <v>100.33102807164663</v>
      </c>
      <c r="C214" s="22"/>
      <c r="E214" s="26">
        <f t="shared" si="10"/>
        <v>99.999999999999986</v>
      </c>
    </row>
    <row r="215" spans="1:8" x14ac:dyDescent="0.25">
      <c r="A215" s="18">
        <v>40847</v>
      </c>
      <c r="B215" s="79">
        <v>100.60564428394952</v>
      </c>
      <c r="C215" s="22"/>
      <c r="E215" s="26">
        <f t="shared" si="10"/>
        <v>99.999999999999986</v>
      </c>
    </row>
    <row r="216" spans="1:8" x14ac:dyDescent="0.25">
      <c r="A216" s="18">
        <v>40877</v>
      </c>
      <c r="B216" s="79">
        <v>100.47105305580213</v>
      </c>
      <c r="C216" s="22"/>
      <c r="E216" s="26">
        <f t="shared" si="10"/>
        <v>99.999999999999986</v>
      </c>
    </row>
    <row r="217" spans="1:8" x14ac:dyDescent="0.25">
      <c r="A217" s="18">
        <v>40908</v>
      </c>
      <c r="B217" s="79">
        <v>100.55715301893726</v>
      </c>
      <c r="C217" s="22"/>
      <c r="E217" s="26">
        <f t="shared" si="10"/>
        <v>99.999999999999986</v>
      </c>
    </row>
    <row r="218" spans="1:8" x14ac:dyDescent="0.25">
      <c r="A218" s="18">
        <v>40939</v>
      </c>
      <c r="B218" s="79">
        <v>100.75224935418025</v>
      </c>
      <c r="C218" s="22"/>
      <c r="E218" s="26">
        <f t="shared" ref="E218:E229" si="11">AVERAGE($B$218:$B$229)</f>
        <v>102.52265386444066</v>
      </c>
    </row>
    <row r="219" spans="1:8" x14ac:dyDescent="0.25">
      <c r="A219" s="18">
        <v>40968</v>
      </c>
      <c r="B219" s="79">
        <v>100.70374839263614</v>
      </c>
      <c r="C219" s="22"/>
      <c r="E219" s="26">
        <f t="shared" si="11"/>
        <v>102.52265386444066</v>
      </c>
    </row>
    <row r="220" spans="1:8" x14ac:dyDescent="0.25">
      <c r="A220" s="18">
        <v>40999</v>
      </c>
      <c r="B220" s="79">
        <v>100.88407087247985</v>
      </c>
      <c r="C220" s="22"/>
      <c r="E220" s="26">
        <f t="shared" si="11"/>
        <v>102.52265386444066</v>
      </c>
    </row>
    <row r="221" spans="1:8" x14ac:dyDescent="0.25">
      <c r="A221" s="18">
        <v>41029</v>
      </c>
      <c r="B221" s="79">
        <v>101.26117131665299</v>
      </c>
      <c r="C221" s="22"/>
      <c r="E221" s="26">
        <f t="shared" si="11"/>
        <v>102.52265386444066</v>
      </c>
    </row>
    <row r="222" spans="1:8" x14ac:dyDescent="0.25">
      <c r="A222" s="18">
        <v>41060</v>
      </c>
      <c r="B222" s="79">
        <v>101.81046682351112</v>
      </c>
      <c r="C222" s="22"/>
      <c r="E222" s="26">
        <f t="shared" si="11"/>
        <v>102.52265386444066</v>
      </c>
      <c r="H222" t="s">
        <v>28</v>
      </c>
    </row>
    <row r="223" spans="1:8" x14ac:dyDescent="0.25">
      <c r="A223" s="18">
        <v>41090</v>
      </c>
      <c r="B223" s="79">
        <v>102.09058042877996</v>
      </c>
      <c r="C223" s="22"/>
      <c r="E223" s="26">
        <f t="shared" si="11"/>
        <v>102.52265386444066</v>
      </c>
      <c r="F223" t="s">
        <v>33</v>
      </c>
      <c r="G223" t="s">
        <v>27</v>
      </c>
      <c r="H223" s="22">
        <f>(E223/E211-1)*100</f>
        <v>2.5226538644406604</v>
      </c>
    </row>
    <row r="224" spans="1:8" x14ac:dyDescent="0.25">
      <c r="A224" s="18">
        <v>41121</v>
      </c>
      <c r="B224" s="79">
        <v>102.65150901831335</v>
      </c>
      <c r="C224" s="22"/>
      <c r="E224" s="26">
        <f t="shared" si="11"/>
        <v>102.52265386444066</v>
      </c>
    </row>
    <row r="225" spans="1:8" x14ac:dyDescent="0.25">
      <c r="A225" s="18">
        <v>41152</v>
      </c>
      <c r="B225" s="79">
        <v>103.65793611993107</v>
      </c>
      <c r="C225" s="22"/>
      <c r="E225" s="26">
        <f t="shared" si="11"/>
        <v>102.52265386444066</v>
      </c>
    </row>
    <row r="226" spans="1:8" x14ac:dyDescent="0.25">
      <c r="A226" s="18">
        <v>41182</v>
      </c>
      <c r="B226" s="79">
        <v>104.0518745524307</v>
      </c>
      <c r="C226" s="22"/>
      <c r="E226" s="26">
        <f t="shared" si="11"/>
        <v>102.52265386444066</v>
      </c>
    </row>
    <row r="227" spans="1:8" x14ac:dyDescent="0.25">
      <c r="A227" s="18">
        <v>41213</v>
      </c>
      <c r="B227" s="79">
        <v>104.13515791294029</v>
      </c>
      <c r="C227" s="22"/>
      <c r="E227" s="26">
        <f t="shared" si="11"/>
        <v>102.52265386444066</v>
      </c>
    </row>
    <row r="228" spans="1:8" x14ac:dyDescent="0.25">
      <c r="A228" s="18">
        <v>41243</v>
      </c>
      <c r="B228" s="79">
        <v>104.05714695489942</v>
      </c>
      <c r="C228" s="22"/>
      <c r="E228" s="26">
        <f t="shared" si="11"/>
        <v>102.52265386444066</v>
      </c>
    </row>
    <row r="229" spans="1:8" x14ac:dyDescent="0.25">
      <c r="A229" s="18">
        <v>41274</v>
      </c>
      <c r="B229" s="79">
        <v>104.21593462653279</v>
      </c>
      <c r="C229" s="62"/>
      <c r="E229" s="26">
        <f t="shared" si="11"/>
        <v>102.52265386444066</v>
      </c>
    </row>
    <row r="230" spans="1:8" x14ac:dyDescent="0.25">
      <c r="A230" s="18">
        <v>41305</v>
      </c>
      <c r="B230" s="79">
        <v>104.08934661198286</v>
      </c>
      <c r="C230" s="63"/>
      <c r="E230" s="26">
        <f>AVERAGE($B$230:$B$241)</f>
        <v>105.10033230075969</v>
      </c>
    </row>
    <row r="231" spans="1:8" x14ac:dyDescent="0.25">
      <c r="A231" s="18">
        <v>41333</v>
      </c>
      <c r="B231" s="79">
        <v>104.01113417610151</v>
      </c>
      <c r="C231" s="63"/>
      <c r="E231" s="26">
        <f t="shared" ref="E231:E241" si="12">AVERAGE($B$230:$B$241)</f>
        <v>105.10033230075969</v>
      </c>
    </row>
    <row r="232" spans="1:8" x14ac:dyDescent="0.25">
      <c r="A232" s="18">
        <v>41364</v>
      </c>
      <c r="B232" s="79">
        <v>104.08749649427777</v>
      </c>
      <c r="C232" s="63"/>
      <c r="E232" s="26">
        <f t="shared" si="12"/>
        <v>105.10033230075969</v>
      </c>
    </row>
    <row r="233" spans="1:8" x14ac:dyDescent="0.25">
      <c r="A233" s="18">
        <v>41394</v>
      </c>
      <c r="B233" s="79">
        <v>104.26522550517466</v>
      </c>
      <c r="C233" s="63"/>
      <c r="E233" s="26">
        <f t="shared" si="12"/>
        <v>105.10033230075969</v>
      </c>
    </row>
    <row r="234" spans="1:8" x14ac:dyDescent="0.25">
      <c r="A234" s="18">
        <v>41425</v>
      </c>
      <c r="B234" s="79">
        <v>104.63062404580671</v>
      </c>
      <c r="C234" s="63"/>
      <c r="E234" s="26">
        <f t="shared" si="12"/>
        <v>105.10033230075969</v>
      </c>
      <c r="H234" t="s">
        <v>28</v>
      </c>
    </row>
    <row r="235" spans="1:8" x14ac:dyDescent="0.25">
      <c r="A235" s="18">
        <v>41455</v>
      </c>
      <c r="B235" s="79">
        <v>105.00432666999677</v>
      </c>
      <c r="C235" s="63"/>
      <c r="E235" s="26">
        <f t="shared" si="12"/>
        <v>105.10033230075969</v>
      </c>
      <c r="F235" s="57" t="s">
        <v>35</v>
      </c>
      <c r="G235" t="s">
        <v>27</v>
      </c>
      <c r="H235" s="22">
        <f>(E235/E223-1)*100</f>
        <v>2.5142525472734434</v>
      </c>
    </row>
    <row r="236" spans="1:8" x14ac:dyDescent="0.25">
      <c r="A236" s="18">
        <v>41486</v>
      </c>
      <c r="B236" s="79">
        <v>105.45070523670572</v>
      </c>
      <c r="C236" s="63"/>
      <c r="E236" s="26">
        <f t="shared" si="12"/>
        <v>105.10033230075969</v>
      </c>
    </row>
    <row r="237" spans="1:8" x14ac:dyDescent="0.25">
      <c r="A237" s="18">
        <v>41517</v>
      </c>
      <c r="B237" s="79">
        <v>105.3955712205576</v>
      </c>
      <c r="C237" s="63"/>
      <c r="E237" s="26">
        <f t="shared" si="12"/>
        <v>105.10033230075969</v>
      </c>
    </row>
    <row r="238" spans="1:8" x14ac:dyDescent="0.25">
      <c r="A238" s="18">
        <v>41547</v>
      </c>
      <c r="B238" s="79">
        <v>105.66356131483271</v>
      </c>
      <c r="C238" s="63"/>
      <c r="E238" s="26">
        <f t="shared" si="12"/>
        <v>105.10033230075969</v>
      </c>
    </row>
    <row r="239" spans="1:8" x14ac:dyDescent="0.25">
      <c r="A239" s="18">
        <v>41578</v>
      </c>
      <c r="B239" s="79">
        <v>106.01982365917644</v>
      </c>
      <c r="C239" s="63"/>
      <c r="E239" s="26">
        <f t="shared" si="12"/>
        <v>105.10033230075969</v>
      </c>
    </row>
    <row r="240" spans="1:8" x14ac:dyDescent="0.25">
      <c r="A240" s="18">
        <v>41608</v>
      </c>
      <c r="B240" s="79">
        <v>106.21263177906167</v>
      </c>
      <c r="C240" s="63"/>
      <c r="E240" s="26">
        <f t="shared" si="12"/>
        <v>105.10033230075969</v>
      </c>
    </row>
    <row r="241" spans="1:8" x14ac:dyDescent="0.25">
      <c r="A241" s="18">
        <v>41639</v>
      </c>
      <c r="B241" s="79">
        <v>106.37354089544171</v>
      </c>
      <c r="C241" s="19"/>
      <c r="E241" s="26">
        <f t="shared" si="12"/>
        <v>105.10033230075969</v>
      </c>
    </row>
    <row r="242" spans="1:8" x14ac:dyDescent="0.25">
      <c r="A242" s="18">
        <v>41670</v>
      </c>
      <c r="B242" s="79">
        <v>106.54491172602863</v>
      </c>
      <c r="C242" s="19"/>
      <c r="E242" s="26">
        <f>AVERAGE($B$242:$B$253)</f>
        <v>108.01185529213011</v>
      </c>
    </row>
    <row r="243" spans="1:8" x14ac:dyDescent="0.25">
      <c r="A243" s="18">
        <v>41698</v>
      </c>
      <c r="B243" s="79">
        <v>107.22721563562187</v>
      </c>
      <c r="C243" s="63"/>
      <c r="E243" s="26">
        <f t="shared" ref="E243:E253" si="13">AVERAGE($B$242:$B$253)</f>
        <v>108.01185529213011</v>
      </c>
    </row>
    <row r="244" spans="1:8" x14ac:dyDescent="0.25">
      <c r="A244" s="18">
        <v>41729</v>
      </c>
      <c r="B244" s="79">
        <v>107.56721989483404</v>
      </c>
      <c r="C244" s="63"/>
      <c r="E244" s="26">
        <f t="shared" si="13"/>
        <v>108.01185529213011</v>
      </c>
    </row>
    <row r="245" spans="1:8" x14ac:dyDescent="0.25">
      <c r="A245" s="18">
        <v>41759</v>
      </c>
      <c r="B245" s="79">
        <v>107.65146897029322</v>
      </c>
      <c r="C245" s="19"/>
      <c r="E245" s="26">
        <f t="shared" si="13"/>
        <v>108.01185529213011</v>
      </c>
    </row>
    <row r="246" spans="1:8" x14ac:dyDescent="0.25">
      <c r="A246" s="18">
        <v>41790</v>
      </c>
      <c r="B246" s="79">
        <v>107.90663035199211</v>
      </c>
      <c r="C246" s="19"/>
      <c r="E246" s="26">
        <f t="shared" si="13"/>
        <v>108.01185529213011</v>
      </c>
      <c r="H246" t="s">
        <v>28</v>
      </c>
    </row>
    <row r="247" spans="1:8" x14ac:dyDescent="0.25">
      <c r="A247" s="18">
        <v>41820</v>
      </c>
      <c r="B247" s="79">
        <v>108.21140747516358</v>
      </c>
      <c r="E247" s="26">
        <f t="shared" si="13"/>
        <v>108.01185529213011</v>
      </c>
      <c r="F247" s="57" t="s">
        <v>36</v>
      </c>
      <c r="G247" t="s">
        <v>27</v>
      </c>
      <c r="H247" s="22">
        <f>(E247/E235-1)*100</f>
        <v>2.7702319561071276</v>
      </c>
    </row>
    <row r="248" spans="1:8" x14ac:dyDescent="0.25">
      <c r="A248" s="18">
        <v>41851</v>
      </c>
      <c r="B248" s="79">
        <v>108.06427850454344</v>
      </c>
      <c r="E248" s="26">
        <f t="shared" si="13"/>
        <v>108.01185529213011</v>
      </c>
    </row>
    <row r="249" spans="1:8" x14ac:dyDescent="0.25">
      <c r="A249" s="18">
        <v>41882</v>
      </c>
      <c r="B249" s="79">
        <v>107.89532411261777</v>
      </c>
      <c r="E249" s="26">
        <f t="shared" si="13"/>
        <v>108.01185529213011</v>
      </c>
    </row>
    <row r="250" spans="1:8" x14ac:dyDescent="0.25">
      <c r="A250" s="18">
        <v>41912</v>
      </c>
      <c r="B250" s="79">
        <v>108.43889262431902</v>
      </c>
      <c r="E250" s="26">
        <f t="shared" si="13"/>
        <v>108.01185529213011</v>
      </c>
    </row>
    <row r="251" spans="1:8" x14ac:dyDescent="0.25">
      <c r="A251" s="18">
        <v>41943</v>
      </c>
      <c r="B251" s="79">
        <v>108.6910590198423</v>
      </c>
      <c r="E251" s="26">
        <f t="shared" si="13"/>
        <v>108.01185529213011</v>
      </c>
    </row>
    <row r="252" spans="1:8" x14ac:dyDescent="0.25">
      <c r="A252" s="18">
        <v>41973</v>
      </c>
      <c r="B252" s="79">
        <v>108.7657749164261</v>
      </c>
      <c r="E252" s="26">
        <f t="shared" si="13"/>
        <v>108.01185529213011</v>
      </c>
    </row>
    <row r="253" spans="1:8" x14ac:dyDescent="0.25">
      <c r="A253" s="18">
        <v>42004</v>
      </c>
      <c r="B253" s="79">
        <v>109.17808027387908</v>
      </c>
      <c r="E253" s="26">
        <f t="shared" si="13"/>
        <v>108.01185529213011</v>
      </c>
    </row>
    <row r="254" spans="1:8" x14ac:dyDescent="0.25">
      <c r="A254" s="18">
        <v>42035</v>
      </c>
      <c r="B254" s="79">
        <v>109.5189355510221</v>
      </c>
      <c r="E254" s="26">
        <f>AVERAGE($B$254:$B$265)</f>
        <v>110.43818390822042</v>
      </c>
    </row>
    <row r="255" spans="1:8" x14ac:dyDescent="0.25">
      <c r="A255" s="18">
        <v>42063</v>
      </c>
      <c r="B255" s="79">
        <v>109.78147703987236</v>
      </c>
      <c r="E255" s="26">
        <f t="shared" ref="E255:E265" si="14">AVERAGE($B$254:$B$265)</f>
        <v>110.43818390822042</v>
      </c>
    </row>
    <row r="256" spans="1:8" x14ac:dyDescent="0.25">
      <c r="A256" s="18">
        <v>42094</v>
      </c>
      <c r="B256" s="79">
        <v>109.71050039904613</v>
      </c>
      <c r="E256" s="26">
        <f t="shared" si="14"/>
        <v>110.43818390822042</v>
      </c>
    </row>
    <row r="257" spans="1:8" x14ac:dyDescent="0.25">
      <c r="A257" s="18">
        <v>42124</v>
      </c>
      <c r="B257" s="79">
        <v>109.79523935621114</v>
      </c>
      <c r="E257" s="26">
        <f t="shared" si="14"/>
        <v>110.43818390822042</v>
      </c>
    </row>
    <row r="258" spans="1:8" x14ac:dyDescent="0.25">
      <c r="A258" s="18">
        <v>42155</v>
      </c>
      <c r="B258" s="79">
        <v>109.83153402382844</v>
      </c>
      <c r="E258" s="26">
        <f t="shared" si="14"/>
        <v>110.43818390822042</v>
      </c>
      <c r="H258" t="s">
        <v>28</v>
      </c>
    </row>
    <row r="259" spans="1:8" x14ac:dyDescent="0.25">
      <c r="A259" s="18">
        <v>42185</v>
      </c>
      <c r="B259" s="79">
        <v>109.92610961845824</v>
      </c>
      <c r="E259" s="26">
        <f t="shared" si="14"/>
        <v>110.43818390822042</v>
      </c>
      <c r="F259" s="57" t="s">
        <v>40</v>
      </c>
      <c r="G259" t="s">
        <v>27</v>
      </c>
      <c r="H259" s="22">
        <f>(E259/E247-1)*100</f>
        <v>2.2463539854287617</v>
      </c>
    </row>
    <row r="260" spans="1:8" x14ac:dyDescent="0.25">
      <c r="A260" s="18">
        <v>42216</v>
      </c>
      <c r="B260" s="79">
        <v>110.2142220107267</v>
      </c>
      <c r="E260" s="26">
        <f t="shared" si="14"/>
        <v>110.43818390822042</v>
      </c>
    </row>
    <row r="261" spans="1:8" x14ac:dyDescent="0.25">
      <c r="A261" s="18">
        <v>42247</v>
      </c>
      <c r="B261" s="79">
        <v>110.64811037620987</v>
      </c>
      <c r="E261" s="26">
        <f t="shared" si="14"/>
        <v>110.43818390822042</v>
      </c>
    </row>
    <row r="262" spans="1:8" x14ac:dyDescent="0.25">
      <c r="A262" s="18">
        <v>42277</v>
      </c>
      <c r="B262" s="79">
        <v>110.77941264640086</v>
      </c>
      <c r="E262" s="26">
        <f t="shared" si="14"/>
        <v>110.43818390822042</v>
      </c>
    </row>
    <row r="263" spans="1:8" x14ac:dyDescent="0.25">
      <c r="A263" s="18">
        <v>42308</v>
      </c>
      <c r="B263" s="79">
        <v>111.11865654646911</v>
      </c>
      <c r="E263" s="26">
        <f t="shared" si="14"/>
        <v>110.43818390822042</v>
      </c>
    </row>
    <row r="264" spans="1:8" x14ac:dyDescent="0.25">
      <c r="A264" s="18">
        <v>42338</v>
      </c>
      <c r="B264" s="79">
        <v>111.79890497117144</v>
      </c>
      <c r="E264" s="26">
        <f t="shared" si="14"/>
        <v>110.43818390822042</v>
      </c>
    </row>
    <row r="265" spans="1:8" x14ac:dyDescent="0.25">
      <c r="A265" s="18">
        <v>42369</v>
      </c>
      <c r="B265" s="79">
        <v>112.13510435922885</v>
      </c>
      <c r="E265" s="26">
        <f t="shared" si="14"/>
        <v>110.43818390822042</v>
      </c>
    </row>
    <row r="266" spans="1:8" x14ac:dyDescent="0.25">
      <c r="A266" s="18">
        <v>42400</v>
      </c>
      <c r="B266" s="79">
        <v>112.2509107343796</v>
      </c>
      <c r="E266" s="26">
        <f t="shared" ref="E266:E277" si="15">AVERAGE($B$266:$B$277)</f>
        <v>113.15914457294419</v>
      </c>
    </row>
    <row r="267" spans="1:8" x14ac:dyDescent="0.25">
      <c r="A267" s="18">
        <v>42429</v>
      </c>
      <c r="B267" s="79">
        <v>112.17910938641813</v>
      </c>
      <c r="E267" s="26">
        <f t="shared" si="15"/>
        <v>113.15914457294419</v>
      </c>
    </row>
    <row r="268" spans="1:8" x14ac:dyDescent="0.25">
      <c r="A268" s="18">
        <v>42460</v>
      </c>
      <c r="B268" s="79">
        <v>112.59927935850831</v>
      </c>
      <c r="E268" s="26">
        <f t="shared" si="15"/>
        <v>113.15914457294419</v>
      </c>
    </row>
    <row r="269" spans="1:8" x14ac:dyDescent="0.25">
      <c r="A269" s="18">
        <v>42490</v>
      </c>
      <c r="B269" s="79">
        <v>112.65098835853469</v>
      </c>
      <c r="E269" s="26">
        <f t="shared" si="15"/>
        <v>113.15914457294419</v>
      </c>
    </row>
    <row r="270" spans="1:8" x14ac:dyDescent="0.25">
      <c r="A270" s="18">
        <v>42521</v>
      </c>
      <c r="B270" s="79">
        <v>112.68911003459013</v>
      </c>
      <c r="E270" s="26">
        <f t="shared" si="15"/>
        <v>113.15914457294419</v>
      </c>
      <c r="H270" t="s">
        <v>28</v>
      </c>
    </row>
    <row r="271" spans="1:8" x14ac:dyDescent="0.25">
      <c r="A271" s="18">
        <v>42551</v>
      </c>
      <c r="B271" s="79">
        <v>112.87553845629989</v>
      </c>
      <c r="E271" s="26">
        <f t="shared" si="15"/>
        <v>113.15914457294419</v>
      </c>
      <c r="F271" s="57" t="s">
        <v>47</v>
      </c>
      <c r="G271" t="s">
        <v>27</v>
      </c>
      <c r="H271" s="22">
        <f>(E271/E259-1)*100</f>
        <v>2.463786136672641</v>
      </c>
    </row>
    <row r="272" spans="1:8" x14ac:dyDescent="0.25">
      <c r="A272" s="18">
        <v>42582</v>
      </c>
      <c r="B272" s="79">
        <v>113.19872267840252</v>
      </c>
      <c r="E272" s="26">
        <f t="shared" si="15"/>
        <v>113.15914457294419</v>
      </c>
    </row>
    <row r="273" spans="1:8" x14ac:dyDescent="0.25">
      <c r="A273" s="18">
        <v>42613</v>
      </c>
      <c r="B273" s="79">
        <v>113.51542817763709</v>
      </c>
      <c r="E273" s="26">
        <f t="shared" si="15"/>
        <v>113.15914457294419</v>
      </c>
    </row>
    <row r="274" spans="1:8" x14ac:dyDescent="0.25">
      <c r="A274" s="18">
        <v>42643</v>
      </c>
      <c r="B274" s="79">
        <v>113.63634314277202</v>
      </c>
      <c r="E274" s="26">
        <f t="shared" si="15"/>
        <v>113.15914457294419</v>
      </c>
    </row>
    <row r="275" spans="1:8" x14ac:dyDescent="0.25">
      <c r="A275" s="18">
        <v>42674</v>
      </c>
      <c r="B275" s="79">
        <v>113.86895286095779</v>
      </c>
      <c r="E275" s="26">
        <f t="shared" si="15"/>
        <v>113.15914457294419</v>
      </c>
    </row>
    <row r="276" spans="1:8" x14ac:dyDescent="0.25">
      <c r="A276" s="18">
        <v>42704</v>
      </c>
      <c r="B276" s="79">
        <v>114.14106253483089</v>
      </c>
      <c r="E276" s="26">
        <f t="shared" si="15"/>
        <v>113.15914457294419</v>
      </c>
    </row>
    <row r="277" spans="1:8" x14ac:dyDescent="0.25">
      <c r="A277" s="18">
        <v>42735</v>
      </c>
      <c r="B277" s="79">
        <v>114.30428915199944</v>
      </c>
      <c r="E277" s="26">
        <f t="shared" si="15"/>
        <v>113.15914457294419</v>
      </c>
    </row>
    <row r="278" spans="1:8" x14ac:dyDescent="0.25">
      <c r="A278" s="18">
        <v>42766</v>
      </c>
      <c r="B278" s="79">
        <v>114.69032815951377</v>
      </c>
      <c r="E278" s="26">
        <f>AVERAGE($B$278:$B$289)</f>
        <v>115.40043612693982</v>
      </c>
    </row>
    <row r="279" spans="1:8" x14ac:dyDescent="0.25">
      <c r="A279" s="18">
        <v>42794</v>
      </c>
      <c r="B279" s="79">
        <v>114.75767068377208</v>
      </c>
      <c r="E279" s="26">
        <f t="shared" ref="E279:E285" si="16">AVERAGE($B$278:$B$289)</f>
        <v>115.40043612693982</v>
      </c>
    </row>
    <row r="280" spans="1:8" x14ac:dyDescent="0.25">
      <c r="A280" s="18">
        <v>42825</v>
      </c>
      <c r="B280" s="79">
        <v>115.06334733179197</v>
      </c>
      <c r="E280" s="26">
        <f t="shared" si="16"/>
        <v>115.40043612693982</v>
      </c>
    </row>
    <row r="281" spans="1:8" x14ac:dyDescent="0.25">
      <c r="A281" s="18">
        <v>42855</v>
      </c>
      <c r="B281" s="79">
        <v>115.65910719891095</v>
      </c>
      <c r="E281" s="26">
        <f t="shared" si="16"/>
        <v>115.40043612693982</v>
      </c>
    </row>
    <row r="282" spans="1:8" x14ac:dyDescent="0.25">
      <c r="A282" s="18">
        <v>42886</v>
      </c>
      <c r="B282" s="79">
        <v>115.662782889366</v>
      </c>
      <c r="E282" s="26">
        <f t="shared" si="16"/>
        <v>115.40043612693982</v>
      </c>
    </row>
    <row r="283" spans="1:8" x14ac:dyDescent="0.25">
      <c r="A283" s="18">
        <v>42916</v>
      </c>
      <c r="B283" s="79">
        <v>115.7409333588638</v>
      </c>
      <c r="E283" s="26">
        <f t="shared" si="16"/>
        <v>115.40043612693982</v>
      </c>
      <c r="F283" s="57" t="s">
        <v>46</v>
      </c>
      <c r="G283" t="s">
        <v>27</v>
      </c>
      <c r="H283" s="22">
        <f>(E283/E271-1)*100</f>
        <v>1.9806543805665378</v>
      </c>
    </row>
    <row r="284" spans="1:8" x14ac:dyDescent="0.25">
      <c r="A284" s="18">
        <v>42947</v>
      </c>
      <c r="B284" s="79">
        <v>115.72891973640738</v>
      </c>
      <c r="E284" s="26">
        <f t="shared" si="16"/>
        <v>115.40043612693982</v>
      </c>
    </row>
    <row r="285" spans="1:8" x14ac:dyDescent="0.25">
      <c r="A285" s="18">
        <v>42978</v>
      </c>
      <c r="B285" s="79">
        <v>115.90039965689259</v>
      </c>
      <c r="E285" s="26">
        <f t="shared" si="16"/>
        <v>115.40043612693982</v>
      </c>
    </row>
    <row r="286" spans="1:8" x14ac:dyDescent="0.25">
      <c r="A286" s="18">
        <v>43008</v>
      </c>
    </row>
    <row r="287" spans="1:8" x14ac:dyDescent="0.25">
      <c r="A287" s="18">
        <v>43039</v>
      </c>
    </row>
    <row r="288" spans="1:8" x14ac:dyDescent="0.25">
      <c r="A288" s="18">
        <v>43069</v>
      </c>
    </row>
    <row r="289" spans="1:1" x14ac:dyDescent="0.25">
      <c r="A289" s="18">
        <v>43100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גליונות עבודה</vt:lpstr>
      </vt:variant>
      <vt:variant>
        <vt:i4>2</vt:i4>
      </vt:variant>
      <vt:variant>
        <vt:lpstr>תרשימים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5" baseType="lpstr">
      <vt:lpstr>מדד מלניק - לוח</vt:lpstr>
      <vt:lpstr>מדד מלניק - נתונים</vt:lpstr>
      <vt:lpstr>מדד מלניק המחזור הנוכחי 1</vt:lpstr>
      <vt:lpstr>מדד מלניק מחזורי עסקים 2</vt:lpstr>
      <vt:lpstr>'מדד מלניק - לוח'!WPrint_Area_W</vt:lpstr>
    </vt:vector>
  </TitlesOfParts>
  <Company>IDC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IDC</dc:creator>
  <cp:lastModifiedBy>LimorD</cp:lastModifiedBy>
  <cp:lastPrinted>2011-12-19T11:39:49Z</cp:lastPrinted>
  <dcterms:created xsi:type="dcterms:W3CDTF">2001-02-28T12:41:38Z</dcterms:created>
  <dcterms:modified xsi:type="dcterms:W3CDTF">2017-09-25T05:13:19Z</dcterms:modified>
</cp:coreProperties>
</file>