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imor2015\בינתחומי\melnick\limor_melnick_index\data\2016\Dec1\עברית\"/>
    </mc:Choice>
  </mc:AlternateContent>
  <bookViews>
    <workbookView xWindow="0" yWindow="0" windowWidth="19200" windowHeight="7340" tabRatio="854" activeTab="2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76" i="3" l="1"/>
  <c r="E275" i="3" l="1"/>
  <c r="E274" i="3" l="1"/>
  <c r="E272" i="3" l="1"/>
  <c r="E273" i="3"/>
  <c r="E271" i="3" l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<sst xmlns="http://schemas.openxmlformats.org/spreadsheetml/2006/main" count="70" uniqueCount="47">
  <si>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</si>
  <si>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</si>
  <si>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</si>
  <si>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</si>
  <si>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</si>
  <si>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</si>
  <si>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</si>
  <si>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</si>
  <si>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</si>
  <si>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</si>
  <si>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</si>
  <si>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</si>
  <si>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</si>
  <si>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</si>
  <si>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</si>
  <si>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</si>
  <si>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</si>
  <si>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</si>
  <si>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</si>
  <si>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</si>
  <si>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</si>
  <si>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</si>
  <si>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</si>
  <si>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</si>
  <si>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</si>
  <si>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</si>
  <si>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</si>
  <si>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</si>
  <si>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</si>
  <si>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</si>
  <si>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</si>
  <si>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</si>
  <si>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</si>
  <si>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</si>
  <si>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</si>
  <si>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</si>
  <si>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</si>
  <si>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</si>
  <si>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</si>
  <si>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</si>
  <si>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</si>
  <si>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2015:2</t>
  </si>
  <si>
    <t>2015:3</t>
  </si>
  <si>
    <t>2015:4</t>
  </si>
  <si>
    <t>2016:1</t>
  </si>
  <si>
    <t>2016:2</t>
  </si>
  <si>
    <t>2016:3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</si>
</sst>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2" fontId="0" fillId="2" borderId="0" xfId="0" applyNumberFormat="1" applyFill="1"/>
    <xf numFmtId="2" fontId="0" fillId="3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נובמבר 2016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נתונים'!$A$174:$A$276</c:f>
              <c:numCache>
                <c:formatCode>mmm\-yy</c:formatCode>
                <c:ptCount val="10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</c:numCache>
            </c:numRef>
          </c:cat>
          <c:val>
            <c:numRef>
              <c:f>'מדד מלניק - נתונים'!$B$174:$B$276</c:f>
              <c:numCache>
                <c:formatCode>0.00</c:formatCode>
                <c:ptCount val="103"/>
                <c:pt idx="0">
                  <c:v>90.3792595656667</c:v>
                </c:pt>
                <c:pt idx="1">
                  <c:v>90.839062812329487</c:v>
                </c:pt>
                <c:pt idx="2">
                  <c:v>91.242793998217778</c:v>
                </c:pt>
                <c:pt idx="3">
                  <c:v>91.462624701535972</c:v>
                </c:pt>
                <c:pt idx="4">
                  <c:v>91.322226470084544</c:v>
                </c:pt>
                <c:pt idx="5">
                  <c:v>91.18976898280161</c:v>
                </c:pt>
                <c:pt idx="6">
                  <c:v>91.378956100651976</c:v>
                </c:pt>
                <c:pt idx="7">
                  <c:v>91.137709001524769</c:v>
                </c:pt>
                <c:pt idx="8">
                  <c:v>90.587142557206604</c:v>
                </c:pt>
                <c:pt idx="9">
                  <c:v>90.210799808876516</c:v>
                </c:pt>
                <c:pt idx="10">
                  <c:v>89.80524329889468</c:v>
                </c:pt>
                <c:pt idx="11">
                  <c:v>88.989969834388276</c:v>
                </c:pt>
                <c:pt idx="12">
                  <c:v>88.365960374082292</c:v>
                </c:pt>
                <c:pt idx="13">
                  <c:v>88.09361168335451</c:v>
                </c:pt>
                <c:pt idx="14">
                  <c:v>87.83460934471789</c:v>
                </c:pt>
                <c:pt idx="15">
                  <c:v>87.900787882551128</c:v>
                </c:pt>
                <c:pt idx="16">
                  <c:v>88.193104346043029</c:v>
                </c:pt>
                <c:pt idx="17">
                  <c:v>89.075933231779885</c:v>
                </c:pt>
                <c:pt idx="18">
                  <c:v>90.038722004477265</c:v>
                </c:pt>
                <c:pt idx="19">
                  <c:v>90.592710342476153</c:v>
                </c:pt>
                <c:pt idx="20">
                  <c:v>91.744813737964463</c:v>
                </c:pt>
                <c:pt idx="21">
                  <c:v>92.687481809990402</c:v>
                </c:pt>
                <c:pt idx="22">
                  <c:v>93.828770764813825</c:v>
                </c:pt>
                <c:pt idx="23">
                  <c:v>94.849541468317256</c:v>
                </c:pt>
                <c:pt idx="24">
                  <c:v>95.741563013789474</c:v>
                </c:pt>
                <c:pt idx="25">
                  <c:v>96.757008647471352</c:v>
                </c:pt>
                <c:pt idx="26">
                  <c:v>97.326620212652259</c:v>
                </c:pt>
                <c:pt idx="27">
                  <c:v>97.602485132801021</c:v>
                </c:pt>
                <c:pt idx="28">
                  <c:v>97.378257298853882</c:v>
                </c:pt>
                <c:pt idx="29">
                  <c:v>97.28636660106315</c:v>
                </c:pt>
                <c:pt idx="30">
                  <c:v>97.169892294354199</c:v>
                </c:pt>
                <c:pt idx="31">
                  <c:v>97.260651458720503</c:v>
                </c:pt>
                <c:pt idx="32">
                  <c:v>97.639228042816711</c:v>
                </c:pt>
                <c:pt idx="33">
                  <c:v>98.323829095232199</c:v>
                </c:pt>
                <c:pt idx="34">
                  <c:v>99.472955703910188</c:v>
                </c:pt>
                <c:pt idx="35">
                  <c:v>99.807773806624297</c:v>
                </c:pt>
                <c:pt idx="36">
                  <c:v>100.50523129571509</c:v>
                </c:pt>
                <c:pt idx="37">
                  <c:v>100.76333303624449</c:v>
                </c:pt>
                <c:pt idx="38">
                  <c:v>100.81692657348607</c:v>
                </c:pt>
                <c:pt idx="39">
                  <c:v>100.6851808530773</c:v>
                </c:pt>
                <c:pt idx="40">
                  <c:v>100.33070788703118</c:v>
                </c:pt>
                <c:pt idx="41">
                  <c:v>100.60338410347222</c:v>
                </c:pt>
                <c:pt idx="42">
                  <c:v>100.48086770354317</c:v>
                </c:pt>
                <c:pt idx="43">
                  <c:v>100.57058189884702</c:v>
                </c:pt>
                <c:pt idx="44">
                  <c:v>100.76343878680612</c:v>
                </c:pt>
                <c:pt idx="45">
                  <c:v>100.714096654771</c:v>
                </c:pt>
                <c:pt idx="46">
                  <c:v>100.89889223123356</c:v>
                </c:pt>
                <c:pt idx="47">
                  <c:v>101.27851296056521</c:v>
                </c:pt>
                <c:pt idx="48">
                  <c:v>101.81566820932251</c:v>
                </c:pt>
                <c:pt idx="49">
                  <c:v>102.09033681881117</c:v>
                </c:pt>
                <c:pt idx="50">
                  <c:v>102.66397558310345</c:v>
                </c:pt>
                <c:pt idx="51">
                  <c:v>103.74387169042724</c:v>
                </c:pt>
                <c:pt idx="52">
                  <c:v>104.19464848415497</c:v>
                </c:pt>
                <c:pt idx="53">
                  <c:v>104.24593764489512</c:v>
                </c:pt>
                <c:pt idx="54">
                  <c:v>104.18424887919018</c:v>
                </c:pt>
                <c:pt idx="55">
                  <c:v>104.26880438734499</c:v>
                </c:pt>
                <c:pt idx="56">
                  <c:v>104.15650423156133</c:v>
                </c:pt>
                <c:pt idx="57">
                  <c:v>104.00732765352379</c:v>
                </c:pt>
                <c:pt idx="58">
                  <c:v>104.04754722357674</c:v>
                </c:pt>
                <c:pt idx="59">
                  <c:v>104.26730030662358</c:v>
                </c:pt>
                <c:pt idx="60">
                  <c:v>104.55254883831641</c:v>
                </c:pt>
                <c:pt idx="61">
                  <c:v>104.98581014221043</c:v>
                </c:pt>
                <c:pt idx="62">
                  <c:v>105.38121124668081</c:v>
                </c:pt>
                <c:pt idx="63">
                  <c:v>105.23317185297356</c:v>
                </c:pt>
                <c:pt idx="64">
                  <c:v>105.46492998583223</c:v>
                </c:pt>
                <c:pt idx="65">
                  <c:v>105.82753165555579</c:v>
                </c:pt>
                <c:pt idx="66">
                  <c:v>106.09332095847435</c:v>
                </c:pt>
                <c:pt idx="67">
                  <c:v>106.28202419201918</c:v>
                </c:pt>
                <c:pt idx="68">
                  <c:v>106.47225475938534</c:v>
                </c:pt>
                <c:pt idx="69">
                  <c:v>107.29655808005687</c:v>
                </c:pt>
                <c:pt idx="70">
                  <c:v>107.66309026826011</c:v>
                </c:pt>
                <c:pt idx="71">
                  <c:v>107.75680312499966</c:v>
                </c:pt>
                <c:pt idx="72">
                  <c:v>108.05824547855516</c:v>
                </c:pt>
                <c:pt idx="73">
                  <c:v>108.35530192543061</c:v>
                </c:pt>
                <c:pt idx="74">
                  <c:v>108.28544642096925</c:v>
                </c:pt>
                <c:pt idx="75">
                  <c:v>108.12003158756298</c:v>
                </c:pt>
                <c:pt idx="76">
                  <c:v>108.72143326153099</c:v>
                </c:pt>
                <c:pt idx="77">
                  <c:v>109.09126275892733</c:v>
                </c:pt>
                <c:pt idx="78">
                  <c:v>109.21748320900682</c:v>
                </c:pt>
                <c:pt idx="79">
                  <c:v>109.73757349880276</c:v>
                </c:pt>
                <c:pt idx="80">
                  <c:v>110.14417071693975</c:v>
                </c:pt>
                <c:pt idx="81">
                  <c:v>110.4693359937587</c:v>
                </c:pt>
                <c:pt idx="82">
                  <c:v>110.5363186369966</c:v>
                </c:pt>
                <c:pt idx="83">
                  <c:v>110.58194920950952</c:v>
                </c:pt>
                <c:pt idx="84">
                  <c:v>110.56612233640521</c:v>
                </c:pt>
                <c:pt idx="85">
                  <c:v>110.69142383041776</c:v>
                </c:pt>
                <c:pt idx="86">
                  <c:v>110.90820423552915</c:v>
                </c:pt>
                <c:pt idx="87">
                  <c:v>111.27703549052312</c:v>
                </c:pt>
                <c:pt idx="88">
                  <c:v>111.20916924942514</c:v>
                </c:pt>
                <c:pt idx="89">
                  <c:v>111.47066642605009</c:v>
                </c:pt>
                <c:pt idx="90">
                  <c:v>112.168936476379</c:v>
                </c:pt>
                <c:pt idx="91">
                  <c:v>112.41485975733845</c:v>
                </c:pt>
                <c:pt idx="92">
                  <c:v>112.48233225078602</c:v>
                </c:pt>
                <c:pt idx="93">
                  <c:v>112.31695434635121</c:v>
                </c:pt>
                <c:pt idx="94">
                  <c:v>112.71397818225661</c:v>
                </c:pt>
                <c:pt idx="95">
                  <c:v>112.81592309793156</c:v>
                </c:pt>
                <c:pt idx="96">
                  <c:v>112.6940084276716</c:v>
                </c:pt>
                <c:pt idx="97">
                  <c:v>112.83444773855607</c:v>
                </c:pt>
                <c:pt idx="98">
                  <c:v>113.05724784526343</c:v>
                </c:pt>
                <c:pt idx="99">
                  <c:v>113.36969242451531</c:v>
                </c:pt>
                <c:pt idx="100">
                  <c:v>113.40177018488791</c:v>
                </c:pt>
                <c:pt idx="101">
                  <c:v>113.48683284499631</c:v>
                </c:pt>
                <c:pt idx="102">
                  <c:v>113.580314565309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נתונים'!$A$174:$A$276</c:f>
              <c:numCache>
                <c:formatCode>mmm\-yy</c:formatCode>
                <c:ptCount val="10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</c:numCache>
            </c:numRef>
          </c:cat>
          <c:val>
            <c:numRef>
              <c:f>'מדד מלניק - נתונים'!$D$174:$D$276</c:f>
              <c:numCache>
                <c:formatCode>General</c:formatCode>
                <c:ptCount val="103"/>
                <c:pt idx="7" formatCode="0.0">
                  <c:v>91.137709001524769</c:v>
                </c:pt>
                <c:pt idx="25" formatCode="0.0">
                  <c:v>96.757008647471352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355472"/>
        <c:axId val="798356560"/>
      </c:lineChart>
      <c:dateAx>
        <c:axId val="798355472"/>
        <c:scaling>
          <c:orientation val="minMax"/>
          <c:max val="4270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98356560"/>
        <c:crosses val="autoZero"/>
        <c:auto val="1"/>
        <c:lblOffset val="100"/>
        <c:baseTimeUnit val="months"/>
      </c:dateAx>
      <c:valAx>
        <c:axId val="79835656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9835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1994-2016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נובמבר 2016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636701886163928E-2"/>
          <c:y val="0.14744633409851984"/>
          <c:w val="0.92452752855246745"/>
          <c:h val="0.70709007346884989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נתונים'!$A$2:$A$276</c:f>
              <c:numCache>
                <c:formatCode>mmm\-yy</c:formatCode>
                <c:ptCount val="27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</c:numCache>
            </c:numRef>
          </c:cat>
          <c:val>
            <c:numRef>
              <c:f>'מדד מלניק - נתונים'!$B$2:$B$276</c:f>
              <c:numCache>
                <c:formatCode>0.00</c:formatCode>
                <c:ptCount val="275"/>
                <c:pt idx="0">
                  <c:v>49.814868545146368</c:v>
                </c:pt>
                <c:pt idx="1">
                  <c:v>50.302653655152405</c:v>
                </c:pt>
                <c:pt idx="2">
                  <c:v>50.732035983982428</c:v>
                </c:pt>
                <c:pt idx="3">
                  <c:v>50.765451027906408</c:v>
                </c:pt>
                <c:pt idx="4">
                  <c:v>50.848083837597244</c:v>
                </c:pt>
                <c:pt idx="5">
                  <c:v>51.019993589594456</c:v>
                </c:pt>
                <c:pt idx="6">
                  <c:v>51.269785275958313</c:v>
                </c:pt>
                <c:pt idx="7">
                  <c:v>51.776263437462255</c:v>
                </c:pt>
                <c:pt idx="8">
                  <c:v>51.939020374516453</c:v>
                </c:pt>
                <c:pt idx="9">
                  <c:v>52.529545119820632</c:v>
                </c:pt>
                <c:pt idx="10">
                  <c:v>52.733923452820783</c:v>
                </c:pt>
                <c:pt idx="11">
                  <c:v>53.199883192007825</c:v>
                </c:pt>
                <c:pt idx="12">
                  <c:v>53.490566017764394</c:v>
                </c:pt>
                <c:pt idx="13">
                  <c:v>53.728962592784143</c:v>
                </c:pt>
                <c:pt idx="14">
                  <c:v>54.084363877195216</c:v>
                </c:pt>
                <c:pt idx="15">
                  <c:v>54.44377320219246</c:v>
                </c:pt>
                <c:pt idx="16">
                  <c:v>54.798956004481347</c:v>
                </c:pt>
                <c:pt idx="17">
                  <c:v>55.02937869276915</c:v>
                </c:pt>
                <c:pt idx="18">
                  <c:v>55.437653309447043</c:v>
                </c:pt>
                <c:pt idx="19">
                  <c:v>55.912904068306787</c:v>
                </c:pt>
                <c:pt idx="20">
                  <c:v>56.387877594145444</c:v>
                </c:pt>
                <c:pt idx="21">
                  <c:v>56.712845172614671</c:v>
                </c:pt>
                <c:pt idx="22">
                  <c:v>56.835500735637524</c:v>
                </c:pt>
                <c:pt idx="23">
                  <c:v>57.734536829639751</c:v>
                </c:pt>
                <c:pt idx="24">
                  <c:v>58.090982555504944</c:v>
                </c:pt>
                <c:pt idx="25">
                  <c:v>58.520013160851889</c:v>
                </c:pt>
                <c:pt idx="26">
                  <c:v>58.45002690288554</c:v>
                </c:pt>
                <c:pt idx="27">
                  <c:v>58.58459635541179</c:v>
                </c:pt>
                <c:pt idx="28">
                  <c:v>58.697623288229131</c:v>
                </c:pt>
                <c:pt idx="29">
                  <c:v>58.900695010506574</c:v>
                </c:pt>
                <c:pt idx="30">
                  <c:v>58.89243551651083</c:v>
                </c:pt>
                <c:pt idx="31">
                  <c:v>59.054252398035544</c:v>
                </c:pt>
                <c:pt idx="32">
                  <c:v>59.235458626440483</c:v>
                </c:pt>
                <c:pt idx="33">
                  <c:v>59.438058160339736</c:v>
                </c:pt>
                <c:pt idx="34">
                  <c:v>59.186773611545938</c:v>
                </c:pt>
                <c:pt idx="35">
                  <c:v>58.748484508235357</c:v>
                </c:pt>
                <c:pt idx="36">
                  <c:v>58.858369569321702</c:v>
                </c:pt>
                <c:pt idx="37">
                  <c:v>59.109427605521944</c:v>
                </c:pt>
                <c:pt idx="38">
                  <c:v>59.675774856863896</c:v>
                </c:pt>
                <c:pt idx="39">
                  <c:v>59.815747633261083</c:v>
                </c:pt>
                <c:pt idx="40">
                  <c:v>60.401571540582708</c:v>
                </c:pt>
                <c:pt idx="41">
                  <c:v>60.689202629991222</c:v>
                </c:pt>
                <c:pt idx="42">
                  <c:v>60.810852182978728</c:v>
                </c:pt>
                <c:pt idx="43">
                  <c:v>60.46702775929441</c:v>
                </c:pt>
                <c:pt idx="44">
                  <c:v>60.349026553948207</c:v>
                </c:pt>
                <c:pt idx="45">
                  <c:v>60.295240242570678</c:v>
                </c:pt>
                <c:pt idx="46">
                  <c:v>60.965538884643998</c:v>
                </c:pt>
                <c:pt idx="47">
                  <c:v>61.060211380771747</c:v>
                </c:pt>
                <c:pt idx="48">
                  <c:v>60.961383686195617</c:v>
                </c:pt>
                <c:pt idx="49">
                  <c:v>60.935791944395703</c:v>
                </c:pt>
                <c:pt idx="50">
                  <c:v>61.202133203345291</c:v>
                </c:pt>
                <c:pt idx="51">
                  <c:v>61.536139150145097</c:v>
                </c:pt>
                <c:pt idx="52">
                  <c:v>61.144645302256976</c:v>
                </c:pt>
                <c:pt idx="53">
                  <c:v>61.181611523545158</c:v>
                </c:pt>
                <c:pt idx="54">
                  <c:v>61.299427418460894</c:v>
                </c:pt>
                <c:pt idx="55">
                  <c:v>61.694655221517621</c:v>
                </c:pt>
                <c:pt idx="56">
                  <c:v>61.703855140301236</c:v>
                </c:pt>
                <c:pt idx="57">
                  <c:v>61.960694122159168</c:v>
                </c:pt>
                <c:pt idx="58">
                  <c:v>61.988183438841617</c:v>
                </c:pt>
                <c:pt idx="59">
                  <c:v>61.941823426809485</c:v>
                </c:pt>
                <c:pt idx="60">
                  <c:v>61.507834039205832</c:v>
                </c:pt>
                <c:pt idx="61">
                  <c:v>61.58816602750322</c:v>
                </c:pt>
                <c:pt idx="62">
                  <c:v>61.451227273122633</c:v>
                </c:pt>
                <c:pt idx="63">
                  <c:v>61.859503787743478</c:v>
                </c:pt>
                <c:pt idx="64">
                  <c:v>61.685504121684943</c:v>
                </c:pt>
                <c:pt idx="65">
                  <c:v>62.197231062125582</c:v>
                </c:pt>
                <c:pt idx="66">
                  <c:v>62.713932476527155</c:v>
                </c:pt>
                <c:pt idx="67">
                  <c:v>63.631291226646333</c:v>
                </c:pt>
                <c:pt idx="68">
                  <c:v>64.330186274471529</c:v>
                </c:pt>
                <c:pt idx="69">
                  <c:v>64.76040749832265</c:v>
                </c:pt>
                <c:pt idx="70">
                  <c:v>65.378150837435427</c:v>
                </c:pt>
                <c:pt idx="71">
                  <c:v>65.942527319888853</c:v>
                </c:pt>
                <c:pt idx="72">
                  <c:v>65.817592737791884</c:v>
                </c:pt>
                <c:pt idx="73">
                  <c:v>65.998021316613261</c:v>
                </c:pt>
                <c:pt idx="74">
                  <c:v>66.464113327658893</c:v>
                </c:pt>
                <c:pt idx="75">
                  <c:v>67.918649503157326</c:v>
                </c:pt>
                <c:pt idx="76">
                  <c:v>68.947709380445971</c:v>
                </c:pt>
                <c:pt idx="77">
                  <c:v>69.498482061857118</c:v>
                </c:pt>
                <c:pt idx="78">
                  <c:v>70.156664880860077</c:v>
                </c:pt>
                <c:pt idx="79">
                  <c:v>70.68737459718507</c:v>
                </c:pt>
                <c:pt idx="80">
                  <c:v>71.019747734112983</c:v>
                </c:pt>
                <c:pt idx="81">
                  <c:v>71.168349166699798</c:v>
                </c:pt>
                <c:pt idx="82">
                  <c:v>70.860176887035337</c:v>
                </c:pt>
                <c:pt idx="83">
                  <c:v>70.816489185259741</c:v>
                </c:pt>
                <c:pt idx="84">
                  <c:v>70.677038481496041</c:v>
                </c:pt>
                <c:pt idx="85">
                  <c:v>70.681608789304192</c:v>
                </c:pt>
                <c:pt idx="86">
                  <c:v>70.465205226995138</c:v>
                </c:pt>
                <c:pt idx="87">
                  <c:v>69.898432483514469</c:v>
                </c:pt>
                <c:pt idx="88">
                  <c:v>69.119197309687479</c:v>
                </c:pt>
                <c:pt idx="89">
                  <c:v>67.740816693734345</c:v>
                </c:pt>
                <c:pt idx="90">
                  <c:v>67.067854333404881</c:v>
                </c:pt>
                <c:pt idx="91">
                  <c:v>66.736327042012306</c:v>
                </c:pt>
                <c:pt idx="92">
                  <c:v>67.071689758244773</c:v>
                </c:pt>
                <c:pt idx="93">
                  <c:v>66.877877557313241</c:v>
                </c:pt>
                <c:pt idx="94">
                  <c:v>66.5217454908489</c:v>
                </c:pt>
                <c:pt idx="95">
                  <c:v>66.322148441390695</c:v>
                </c:pt>
                <c:pt idx="96">
                  <c:v>66.430132452526905</c:v>
                </c:pt>
                <c:pt idx="97">
                  <c:v>66.488444326363791</c:v>
                </c:pt>
                <c:pt idx="98">
                  <c:v>66.468373871097953</c:v>
                </c:pt>
                <c:pt idx="99">
                  <c:v>66.392572086292517</c:v>
                </c:pt>
                <c:pt idx="100">
                  <c:v>66.486906285889475</c:v>
                </c:pt>
                <c:pt idx="101">
                  <c:v>66.678591034294797</c:v>
                </c:pt>
                <c:pt idx="102">
                  <c:v>66.477478447591324</c:v>
                </c:pt>
                <c:pt idx="103">
                  <c:v>66.330899626800758</c:v>
                </c:pt>
                <c:pt idx="104">
                  <c:v>66.163165918157645</c:v>
                </c:pt>
                <c:pt idx="105">
                  <c:v>65.981068102903734</c:v>
                </c:pt>
                <c:pt idx="106">
                  <c:v>65.670249062323478</c:v>
                </c:pt>
                <c:pt idx="107">
                  <c:v>65.679499214125087</c:v>
                </c:pt>
                <c:pt idx="108">
                  <c:v>65.665222550732778</c:v>
                </c:pt>
                <c:pt idx="109">
                  <c:v>65.533620879621139</c:v>
                </c:pt>
                <c:pt idx="110">
                  <c:v>64.934522257705709</c:v>
                </c:pt>
                <c:pt idx="111">
                  <c:v>64.92380792600899</c:v>
                </c:pt>
                <c:pt idx="112">
                  <c:v>64.910524042725655</c:v>
                </c:pt>
                <c:pt idx="113">
                  <c:v>65.233092323778237</c:v>
                </c:pt>
                <c:pt idx="114">
                  <c:v>65.504960342310113</c:v>
                </c:pt>
                <c:pt idx="115">
                  <c:v>65.693256561681324</c:v>
                </c:pt>
                <c:pt idx="116">
                  <c:v>65.803427328519973</c:v>
                </c:pt>
                <c:pt idx="117">
                  <c:v>66.149274744484103</c:v>
                </c:pt>
                <c:pt idx="118">
                  <c:v>66.190854072897423</c:v>
                </c:pt>
                <c:pt idx="119">
                  <c:v>66.638276276557846</c:v>
                </c:pt>
                <c:pt idx="120">
                  <c:v>67.282829812629586</c:v>
                </c:pt>
                <c:pt idx="121">
                  <c:v>68.677888789830959</c:v>
                </c:pt>
                <c:pt idx="122">
                  <c:v>69.976560813181848</c:v>
                </c:pt>
                <c:pt idx="123">
                  <c:v>70.291712995463214</c:v>
                </c:pt>
                <c:pt idx="124">
                  <c:v>70.643202997877154</c:v>
                </c:pt>
                <c:pt idx="125">
                  <c:v>70.659343210960031</c:v>
                </c:pt>
                <c:pt idx="126">
                  <c:v>70.453527341053686</c:v>
                </c:pt>
                <c:pt idx="127">
                  <c:v>70.688052116425098</c:v>
                </c:pt>
                <c:pt idx="128">
                  <c:v>70.917408618872599</c:v>
                </c:pt>
                <c:pt idx="129">
                  <c:v>72.395094810458943</c:v>
                </c:pt>
                <c:pt idx="130">
                  <c:v>72.914862335945671</c:v>
                </c:pt>
                <c:pt idx="131">
                  <c:v>73.105217987809155</c:v>
                </c:pt>
                <c:pt idx="132">
                  <c:v>72.917248335981483</c:v>
                </c:pt>
                <c:pt idx="133">
                  <c:v>73.160064026368715</c:v>
                </c:pt>
                <c:pt idx="134">
                  <c:v>73.564302193228343</c:v>
                </c:pt>
                <c:pt idx="135">
                  <c:v>73.781900248206526</c:v>
                </c:pt>
                <c:pt idx="136">
                  <c:v>74.076512510778045</c:v>
                </c:pt>
                <c:pt idx="137">
                  <c:v>74.505950256161427</c:v>
                </c:pt>
                <c:pt idx="138">
                  <c:v>74.838684963594872</c:v>
                </c:pt>
                <c:pt idx="139">
                  <c:v>74.986119191069406</c:v>
                </c:pt>
                <c:pt idx="140">
                  <c:v>75.404977304050533</c:v>
                </c:pt>
                <c:pt idx="141">
                  <c:v>75.788513794697678</c:v>
                </c:pt>
                <c:pt idx="142">
                  <c:v>76.419021115997538</c:v>
                </c:pt>
                <c:pt idx="143">
                  <c:v>76.733899637024365</c:v>
                </c:pt>
                <c:pt idx="144">
                  <c:v>77.345674559939852</c:v>
                </c:pt>
                <c:pt idx="145">
                  <c:v>77.902318190684866</c:v>
                </c:pt>
                <c:pt idx="146">
                  <c:v>78.355707649975571</c:v>
                </c:pt>
                <c:pt idx="147">
                  <c:v>78.751710674572379</c:v>
                </c:pt>
                <c:pt idx="148">
                  <c:v>79.482703835619603</c:v>
                </c:pt>
                <c:pt idx="149">
                  <c:v>80.14863404090687</c:v>
                </c:pt>
                <c:pt idx="150">
                  <c:v>79.960724896142281</c:v>
                </c:pt>
                <c:pt idx="151">
                  <c:v>79.873637124983588</c:v>
                </c:pt>
                <c:pt idx="152">
                  <c:v>80.294942902236372</c:v>
                </c:pt>
                <c:pt idx="153">
                  <c:v>81.447567613051092</c:v>
                </c:pt>
                <c:pt idx="154">
                  <c:v>82.49094456051543</c:v>
                </c:pt>
                <c:pt idx="155">
                  <c:v>83.118855724961833</c:v>
                </c:pt>
                <c:pt idx="156">
                  <c:v>83.772381433744172</c:v>
                </c:pt>
                <c:pt idx="157">
                  <c:v>84.242175187367835</c:v>
                </c:pt>
                <c:pt idx="158">
                  <c:v>84.653234567810657</c:v>
                </c:pt>
                <c:pt idx="159">
                  <c:v>84.782554016037864</c:v>
                </c:pt>
                <c:pt idx="160">
                  <c:v>85.349490527838455</c:v>
                </c:pt>
                <c:pt idx="161">
                  <c:v>85.390385176940995</c:v>
                </c:pt>
                <c:pt idx="162">
                  <c:v>86.205976163430392</c:v>
                </c:pt>
                <c:pt idx="163">
                  <c:v>86.178208020916031</c:v>
                </c:pt>
                <c:pt idx="164">
                  <c:v>86.95911037432586</c:v>
                </c:pt>
                <c:pt idx="165">
                  <c:v>87.048372842082784</c:v>
                </c:pt>
                <c:pt idx="166">
                  <c:v>87.62893917467693</c:v>
                </c:pt>
                <c:pt idx="167">
                  <c:v>88.268328075618456</c:v>
                </c:pt>
                <c:pt idx="168">
                  <c:v>88.687218200413838</c:v>
                </c:pt>
                <c:pt idx="169">
                  <c:v>88.965652326395144</c:v>
                </c:pt>
                <c:pt idx="170">
                  <c:v>89.352443820134269</c:v>
                </c:pt>
                <c:pt idx="171">
                  <c:v>90.186425158005406</c:v>
                </c:pt>
                <c:pt idx="172">
                  <c:v>90.3792595656667</c:v>
                </c:pt>
                <c:pt idx="173">
                  <c:v>90.839062812329487</c:v>
                </c:pt>
                <c:pt idx="174">
                  <c:v>91.242793998217778</c:v>
                </c:pt>
                <c:pt idx="175">
                  <c:v>91.462624701535972</c:v>
                </c:pt>
                <c:pt idx="176">
                  <c:v>91.322226470084544</c:v>
                </c:pt>
                <c:pt idx="177">
                  <c:v>91.18976898280161</c:v>
                </c:pt>
                <c:pt idx="178">
                  <c:v>91.378956100651976</c:v>
                </c:pt>
                <c:pt idx="179">
                  <c:v>91.137709001524769</c:v>
                </c:pt>
                <c:pt idx="180">
                  <c:v>90.587142557206604</c:v>
                </c:pt>
                <c:pt idx="181">
                  <c:v>90.210799808876516</c:v>
                </c:pt>
                <c:pt idx="182">
                  <c:v>89.80524329889468</c:v>
                </c:pt>
                <c:pt idx="183">
                  <c:v>88.989969834388276</c:v>
                </c:pt>
                <c:pt idx="184">
                  <c:v>88.365960374082292</c:v>
                </c:pt>
                <c:pt idx="185">
                  <c:v>88.09361168335451</c:v>
                </c:pt>
                <c:pt idx="186">
                  <c:v>87.83460934471789</c:v>
                </c:pt>
                <c:pt idx="187">
                  <c:v>87.900787882551128</c:v>
                </c:pt>
                <c:pt idx="188">
                  <c:v>88.193104346043029</c:v>
                </c:pt>
                <c:pt idx="189">
                  <c:v>89.075933231779885</c:v>
                </c:pt>
                <c:pt idx="190">
                  <c:v>90.038722004477265</c:v>
                </c:pt>
                <c:pt idx="191">
                  <c:v>90.592710342476153</c:v>
                </c:pt>
                <c:pt idx="192">
                  <c:v>91.744813737964463</c:v>
                </c:pt>
                <c:pt idx="193">
                  <c:v>92.687481809990402</c:v>
                </c:pt>
                <c:pt idx="194">
                  <c:v>93.828770764813825</c:v>
                </c:pt>
                <c:pt idx="195">
                  <c:v>94.849541468317256</c:v>
                </c:pt>
                <c:pt idx="196">
                  <c:v>95.741563013789474</c:v>
                </c:pt>
                <c:pt idx="197">
                  <c:v>96.757008647471352</c:v>
                </c:pt>
                <c:pt idx="198">
                  <c:v>97.326620212652259</c:v>
                </c:pt>
                <c:pt idx="199">
                  <c:v>97.602485132801021</c:v>
                </c:pt>
                <c:pt idx="200">
                  <c:v>97.378257298853882</c:v>
                </c:pt>
                <c:pt idx="201">
                  <c:v>97.28636660106315</c:v>
                </c:pt>
                <c:pt idx="202">
                  <c:v>97.169892294354199</c:v>
                </c:pt>
                <c:pt idx="203">
                  <c:v>97.260651458720503</c:v>
                </c:pt>
                <c:pt idx="204">
                  <c:v>97.639228042816711</c:v>
                </c:pt>
                <c:pt idx="205">
                  <c:v>98.323829095232199</c:v>
                </c:pt>
                <c:pt idx="206">
                  <c:v>99.472955703910188</c:v>
                </c:pt>
                <c:pt idx="207">
                  <c:v>99.807773806624297</c:v>
                </c:pt>
                <c:pt idx="208">
                  <c:v>100.50523129571509</c:v>
                </c:pt>
                <c:pt idx="209">
                  <c:v>100.76333303624449</c:v>
                </c:pt>
                <c:pt idx="210">
                  <c:v>100.81692657348607</c:v>
                </c:pt>
                <c:pt idx="211">
                  <c:v>100.6851808530773</c:v>
                </c:pt>
                <c:pt idx="212">
                  <c:v>100.33070788703118</c:v>
                </c:pt>
                <c:pt idx="213">
                  <c:v>100.60338410347222</c:v>
                </c:pt>
                <c:pt idx="214">
                  <c:v>100.48086770354317</c:v>
                </c:pt>
                <c:pt idx="215">
                  <c:v>100.57058189884702</c:v>
                </c:pt>
                <c:pt idx="216">
                  <c:v>100.76343878680612</c:v>
                </c:pt>
                <c:pt idx="217">
                  <c:v>100.714096654771</c:v>
                </c:pt>
                <c:pt idx="218">
                  <c:v>100.89889223123356</c:v>
                </c:pt>
                <c:pt idx="219">
                  <c:v>101.27851296056521</c:v>
                </c:pt>
                <c:pt idx="220">
                  <c:v>101.81566820932251</c:v>
                </c:pt>
                <c:pt idx="221">
                  <c:v>102.09033681881117</c:v>
                </c:pt>
                <c:pt idx="222">
                  <c:v>102.66397558310345</c:v>
                </c:pt>
                <c:pt idx="223">
                  <c:v>103.74387169042724</c:v>
                </c:pt>
                <c:pt idx="224">
                  <c:v>104.19464848415497</c:v>
                </c:pt>
                <c:pt idx="225">
                  <c:v>104.24593764489512</c:v>
                </c:pt>
                <c:pt idx="226">
                  <c:v>104.18424887919018</c:v>
                </c:pt>
                <c:pt idx="227">
                  <c:v>104.26880438734499</c:v>
                </c:pt>
                <c:pt idx="228">
                  <c:v>104.15650423156133</c:v>
                </c:pt>
                <c:pt idx="229">
                  <c:v>104.00732765352379</c:v>
                </c:pt>
                <c:pt idx="230">
                  <c:v>104.04754722357674</c:v>
                </c:pt>
                <c:pt idx="231">
                  <c:v>104.26730030662358</c:v>
                </c:pt>
                <c:pt idx="232">
                  <c:v>104.55254883831641</c:v>
                </c:pt>
                <c:pt idx="233">
                  <c:v>104.98581014221043</c:v>
                </c:pt>
                <c:pt idx="234">
                  <c:v>105.38121124668081</c:v>
                </c:pt>
                <c:pt idx="235">
                  <c:v>105.23317185297356</c:v>
                </c:pt>
                <c:pt idx="236">
                  <c:v>105.46492998583223</c:v>
                </c:pt>
                <c:pt idx="237">
                  <c:v>105.82753165555579</c:v>
                </c:pt>
                <c:pt idx="238">
                  <c:v>106.09332095847435</c:v>
                </c:pt>
                <c:pt idx="239">
                  <c:v>106.28202419201918</c:v>
                </c:pt>
                <c:pt idx="240">
                  <c:v>106.47225475938534</c:v>
                </c:pt>
                <c:pt idx="241">
                  <c:v>107.29655808005687</c:v>
                </c:pt>
                <c:pt idx="242">
                  <c:v>107.66309026826011</c:v>
                </c:pt>
                <c:pt idx="243">
                  <c:v>107.75680312499966</c:v>
                </c:pt>
                <c:pt idx="244">
                  <c:v>108.05824547855516</c:v>
                </c:pt>
                <c:pt idx="245">
                  <c:v>108.35530192543061</c:v>
                </c:pt>
                <c:pt idx="246">
                  <c:v>108.28544642096925</c:v>
                </c:pt>
                <c:pt idx="247">
                  <c:v>108.12003158756298</c:v>
                </c:pt>
                <c:pt idx="248">
                  <c:v>108.72143326153099</c:v>
                </c:pt>
                <c:pt idx="249">
                  <c:v>109.09126275892733</c:v>
                </c:pt>
                <c:pt idx="250">
                  <c:v>109.21748320900682</c:v>
                </c:pt>
                <c:pt idx="251">
                  <c:v>109.73757349880276</c:v>
                </c:pt>
                <c:pt idx="252">
                  <c:v>110.14417071693975</c:v>
                </c:pt>
                <c:pt idx="253">
                  <c:v>110.4693359937587</c:v>
                </c:pt>
                <c:pt idx="254">
                  <c:v>110.5363186369966</c:v>
                </c:pt>
                <c:pt idx="255">
                  <c:v>110.58194920950952</c:v>
                </c:pt>
                <c:pt idx="256">
                  <c:v>110.56612233640521</c:v>
                </c:pt>
                <c:pt idx="257">
                  <c:v>110.69142383041776</c:v>
                </c:pt>
                <c:pt idx="258">
                  <c:v>110.90820423552915</c:v>
                </c:pt>
                <c:pt idx="259">
                  <c:v>111.27703549052312</c:v>
                </c:pt>
                <c:pt idx="260">
                  <c:v>111.20916924942514</c:v>
                </c:pt>
                <c:pt idx="261">
                  <c:v>111.47066642605009</c:v>
                </c:pt>
                <c:pt idx="262">
                  <c:v>112.168936476379</c:v>
                </c:pt>
                <c:pt idx="263">
                  <c:v>112.41485975733845</c:v>
                </c:pt>
                <c:pt idx="264">
                  <c:v>112.48233225078602</c:v>
                </c:pt>
                <c:pt idx="265">
                  <c:v>112.31695434635121</c:v>
                </c:pt>
                <c:pt idx="266">
                  <c:v>112.71397818225661</c:v>
                </c:pt>
                <c:pt idx="267">
                  <c:v>112.81592309793156</c:v>
                </c:pt>
                <c:pt idx="268">
                  <c:v>112.6940084276716</c:v>
                </c:pt>
                <c:pt idx="269">
                  <c:v>112.83444773855607</c:v>
                </c:pt>
                <c:pt idx="270">
                  <c:v>113.05724784526343</c:v>
                </c:pt>
                <c:pt idx="271">
                  <c:v>113.36969242451531</c:v>
                </c:pt>
                <c:pt idx="272">
                  <c:v>113.40177018488791</c:v>
                </c:pt>
                <c:pt idx="273">
                  <c:v>113.48683284499631</c:v>
                </c:pt>
                <c:pt idx="274">
                  <c:v>113.580314565309</c:v>
                </c:pt>
              </c:numCache>
            </c:numRef>
          </c:val>
          <c:smooth val="0"/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נתונים'!$A$2:$A$276</c:f>
              <c:numCache>
                <c:formatCode>mmm\-yy</c:formatCode>
                <c:ptCount val="27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</c:numCache>
            </c:numRef>
          </c:cat>
          <c:val>
            <c:numRef>
              <c:f>'מדד מלניק - נתונים'!$D$2:$D$276</c:f>
              <c:numCache>
                <c:formatCode>0.0</c:formatCode>
                <c:ptCount val="275"/>
                <c:pt idx="26">
                  <c:v>58.45002690288554</c:v>
                </c:pt>
                <c:pt idx="64">
                  <c:v>61.685504121684943</c:v>
                </c:pt>
                <c:pt idx="81">
                  <c:v>71.168349166699798</c:v>
                </c:pt>
                <c:pt idx="115" formatCode="0.00">
                  <c:v>65.693256561681324</c:v>
                </c:pt>
                <c:pt idx="179">
                  <c:v>91.137709001524769</c:v>
                </c:pt>
                <c:pt idx="197">
                  <c:v>96.757008647471352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067440"/>
        <c:axId val="856064176"/>
      </c:lineChart>
      <c:dateAx>
        <c:axId val="856067440"/>
        <c:scaling>
          <c:orientation val="minMax"/>
          <c:max val="4270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56064176"/>
        <c:crosses val="autoZero"/>
        <c:auto val="1"/>
        <c:lblOffset val="100"/>
        <c:baseTimeUnit val="months"/>
      </c:dateAx>
      <c:valAx>
        <c:axId val="856064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5606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403" y="3510780"/>
          <a:ext cx="1625289" cy="200998"/>
        </a:xfrm>
        <a:prstGeom xmlns:a="http://schemas.openxmlformats.org/drawingml/2006/main" prst="wedgeRectCallout">
          <a:avLst>
            <a:gd name="adj1" fmla="val -231003"/>
            <a:gd name="adj2" fmla="val -1023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3014" y="1075377"/>
          <a:ext cx="2171724" cy="310593"/>
        </a:xfrm>
        <a:prstGeom xmlns:a="http://schemas.openxmlformats.org/drawingml/2006/main" prst="wedgeRectCallout">
          <a:avLst>
            <a:gd name="adj1" fmla="val 86600"/>
            <a:gd name="adj2" fmla="val 4520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8146" y="4322778"/>
          <a:ext cx="1603783" cy="214941"/>
        </a:xfrm>
        <a:prstGeom xmlns:a="http://schemas.openxmlformats.org/drawingml/2006/main" prst="wedgeRectCallout">
          <a:avLst>
            <a:gd name="adj1" fmla="val -134317"/>
            <a:gd name="adj2" fmla="val -72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1073" y="1883429"/>
          <a:ext cx="1815866" cy="211782"/>
        </a:xfrm>
        <a:prstGeom xmlns:a="http://schemas.openxmlformats.org/drawingml/2006/main" prst="wedgeRectCallout">
          <a:avLst>
            <a:gd name="adj1" fmla="val 84314"/>
            <a:gd name="adj2" fmla="val 9074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408" y="4678340"/>
          <a:ext cx="1654593" cy="213362"/>
        </a:xfrm>
        <a:prstGeom xmlns:a="http://schemas.openxmlformats.org/drawingml/2006/main" prst="wedgeRectCallout">
          <a:avLst>
            <a:gd name="adj1" fmla="val -99556"/>
            <a:gd name="adj2" fmla="val -1248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0.5233</cdr:y>
    </cdr:from>
    <cdr:to>
      <cdr:x>0.16656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76745"/>
          <a:ext cx="1510293" cy="209375"/>
        </a:xfrm>
        <a:prstGeom xmlns:a="http://schemas.openxmlformats.org/drawingml/2006/main" prst="wedgeRectCallout">
          <a:avLst>
            <a:gd name="adj1" fmla="val 44642"/>
            <a:gd name="adj2" fmla="val 6470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tabSelected="1" topLeftCell="A24" workbookViewId="0">
      <selection activeCell="G24" sqref="G24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42705</v>
      </c>
      <c r="E1" s="54"/>
      <c r="F1" s="54"/>
      <c r="G1" s="54"/>
      <c r="I1" s="1"/>
      <c r="J1" s="47"/>
      <c r="K1" s="48"/>
      <c r="L1" s="48"/>
      <c r="M1" s="2"/>
      <c r="N1" s="3"/>
      <c r="O1" s="84"/>
      <c r="P1" s="84"/>
      <c r="Q1" s="84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7"/>
      <c r="P2" s="87"/>
      <c r="Q2" s="87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5"/>
      <c r="P3" s="85"/>
      <c r="Q3" s="85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6"/>
      <c r="P4" s="86"/>
      <c r="Q4" s="86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71.929745546220545</v>
      </c>
      <c r="D9" s="56">
        <v>70.374489540751952</v>
      </c>
      <c r="E9" s="56">
        <v>75.500997492804913</v>
      </c>
      <c r="F9" s="56">
        <v>70.667141819209007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78.162909677363373</v>
      </c>
      <c r="D10" s="56">
        <v>73.051721997509915</v>
      </c>
      <c r="E10" s="56">
        <v>78.872022579888224</v>
      </c>
      <c r="F10" s="56">
        <v>74.68143279809658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84.983353464006299</v>
      </c>
      <c r="D11" s="56">
        <v>78.363238443393527</v>
      </c>
      <c r="E11" s="56">
        <v>82.788315286351548</v>
      </c>
      <c r="F11" s="56">
        <v>79.931118481132486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92.009158552329765</v>
      </c>
      <c r="D12" s="56">
        <v>87.084740865765454</v>
      </c>
      <c r="E12" s="56">
        <v>87.04979625212323</v>
      </c>
      <c r="F12" s="56">
        <v>85.873262963399199</v>
      </c>
      <c r="G12" s="56">
        <v>7.4340814881369788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91.734521152342907</v>
      </c>
      <c r="D13" s="56">
        <v>89.929364471306727</v>
      </c>
      <c r="E13" s="56">
        <v>90.031938813645553</v>
      </c>
      <c r="F13" s="56">
        <v>90.512011761480139</v>
      </c>
      <c r="G13" s="56">
        <v>5.4018545912923654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89.100932525281166</v>
      </c>
      <c r="D14" s="56">
        <v>79.361079556940865</v>
      </c>
      <c r="E14" s="56">
        <v>91.227823895552248</v>
      </c>
      <c r="F14" s="56">
        <v>89.140716225737336</v>
      </c>
      <c r="G14" s="56">
        <v>-1.5150425993806005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96.736926241025003</v>
      </c>
      <c r="D15" s="56">
        <v>92.517190433183984</v>
      </c>
      <c r="E15" s="56">
        <v>96.023161951638244</v>
      </c>
      <c r="F15" s="56">
        <v>95.802787703399318</v>
      </c>
      <c r="G15" s="56">
        <v>7.4736571117413275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4.3810962052534874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101.58312556624765</v>
      </c>
      <c r="D17" s="56">
        <v>102.05105992025129</v>
      </c>
      <c r="E17" s="56">
        <v>102.22151879328042</v>
      </c>
      <c r="F17" s="56">
        <v>102.57186936088544</v>
      </c>
      <c r="G17" s="56">
        <v>2.5718693608854482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105.46304651135773</v>
      </c>
      <c r="D18" s="56">
        <v>104.2373272918998</v>
      </c>
      <c r="E18" s="56">
        <v>104.68071493794935</v>
      </c>
      <c r="F18" s="56">
        <v>105.02493569061232</v>
      </c>
      <c r="G18" s="56">
        <v>2.3915585676771656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104.43541701210415</v>
      </c>
      <c r="C19" s="56">
        <v>107.98777601357963</v>
      </c>
      <c r="D19" s="56">
        <v>108.49611221669453</v>
      </c>
      <c r="E19" s="56">
        <v>106.8004208339978</v>
      </c>
      <c r="F19" s="56">
        <v>108.23129036445731</v>
      </c>
      <c r="G19" s="56">
        <v>3.0529460958589993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106.25932681147405</v>
      </c>
      <c r="C20" s="56">
        <v>113.93925103896458</v>
      </c>
      <c r="D20" s="56">
        <v>113.78565993547953</v>
      </c>
      <c r="E20" s="56">
        <v>108.99459129920159</v>
      </c>
      <c r="F20" s="56">
        <v>111.03651602993938</v>
      </c>
      <c r="G20" s="56">
        <v>2.5918804590019828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5.5" x14ac:dyDescent="0.35">
      <c r="A21" s="74"/>
      <c r="B21" s="74"/>
      <c r="C21" s="74"/>
      <c r="D21" s="75" t="s">
        <v>15</v>
      </c>
      <c r="E21" s="74"/>
      <c r="F21" s="74"/>
      <c r="G21" s="74"/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65" t="s">
        <v>41</v>
      </c>
      <c r="B22" s="56">
        <v>105.05720444370752</v>
      </c>
      <c r="C22" s="56">
        <v>112.7013103888586</v>
      </c>
      <c r="D22" s="56">
        <v>109.99750235728702</v>
      </c>
      <c r="E22" s="56">
        <v>2290.8136620578025</v>
      </c>
      <c r="F22" s="56">
        <v>110.61316512544414</v>
      </c>
      <c r="G22" s="56">
        <v>0.6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42</v>
      </c>
      <c r="B23" s="56">
        <v>104.85823246559443</v>
      </c>
      <c r="C23" s="56">
        <v>114.8081168534443</v>
      </c>
      <c r="D23" s="56">
        <v>114.75482649665409</v>
      </c>
      <c r="E23" s="56">
        <v>2306.0173802604872</v>
      </c>
      <c r="F23" s="56">
        <v>111.13146965849245</v>
      </c>
      <c r="G23" s="56">
        <v>0.46857400062687571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43</v>
      </c>
      <c r="B24" s="56">
        <v>107.7764881445863</v>
      </c>
      <c r="C24" s="56">
        <v>117.26263866413824</v>
      </c>
      <c r="D24" s="56">
        <v>120.00404560606563</v>
      </c>
      <c r="E24" s="56">
        <v>2325.1812688170589</v>
      </c>
      <c r="F24" s="56">
        <v>112.01815421992252</v>
      </c>
      <c r="G24" s="56">
        <v>0.79786991403503205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44</v>
      </c>
      <c r="B25" s="56">
        <v>105.65412037804676</v>
      </c>
      <c r="C25" s="56">
        <v>118.49741797088451</v>
      </c>
      <c r="D25" s="56">
        <v>121.34261804199149</v>
      </c>
      <c r="E25" s="56">
        <v>2345.6860469831436</v>
      </c>
      <c r="F25" s="56">
        <v>112.50442159313127</v>
      </c>
      <c r="G25" s="56">
        <v>0.43409693419342865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45</v>
      </c>
      <c r="B26" s="56">
        <v>107.31222019565578</v>
      </c>
      <c r="C26" s="56">
        <v>120.07074566415126</v>
      </c>
      <c r="D26" s="56">
        <v>122.9105180881988</v>
      </c>
      <c r="E26" s="56">
        <v>2364.2278091527191</v>
      </c>
      <c r="F26" s="56">
        <v>112.78145975471973</v>
      </c>
      <c r="G26" s="56">
        <v>0.24624646539703754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81" t="s">
        <v>46</v>
      </c>
      <c r="B27" s="56">
        <v>104.92455645829877</v>
      </c>
      <c r="C27" s="56">
        <v>120.76416829324938</v>
      </c>
      <c r="D27" s="56">
        <v>121.7523670192398</v>
      </c>
      <c r="E27" s="56">
        <v>2389.4437673051566</v>
      </c>
      <c r="F27" s="56">
        <v>113.2762368182222</v>
      </c>
      <c r="G27" s="56">
        <v>0.43870425562722026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42186</v>
      </c>
      <c r="B29" s="56">
        <v>104.85823246559443</v>
      </c>
      <c r="C29" s="56">
        <v>113.80208918248083</v>
      </c>
      <c r="D29" s="56">
        <v>113.40082998946681</v>
      </c>
      <c r="E29" s="58">
        <v>2303.028933480809</v>
      </c>
      <c r="F29" s="56">
        <v>110.90820423552915</v>
      </c>
      <c r="G29" s="56">
        <v>0.2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42217</v>
      </c>
      <c r="B30" s="56">
        <v>105.55463438899022</v>
      </c>
      <c r="C30" s="56">
        <v>115.85024047744952</v>
      </c>
      <c r="D30" s="56">
        <v>119.00612501600591</v>
      </c>
      <c r="E30" s="58">
        <v>2308.448157142248</v>
      </c>
      <c r="F30" s="56">
        <v>111.27703549052312</v>
      </c>
      <c r="G30" s="56">
        <v>0.33255542954306883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42248</v>
      </c>
      <c r="B31" s="56">
        <v>104.16183054219866</v>
      </c>
      <c r="C31" s="56">
        <v>114.77202090040255</v>
      </c>
      <c r="D31" s="56">
        <v>111.85752448448956</v>
      </c>
      <c r="E31" s="58">
        <v>2306.5750501584039</v>
      </c>
      <c r="F31" s="56">
        <v>111.20916924942514</v>
      </c>
      <c r="G31" s="56">
        <v>-6.0988541614903635E-2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42278</v>
      </c>
      <c r="B32" s="56">
        <v>103.06748466257669</v>
      </c>
      <c r="C32" s="56">
        <v>116.10274830744088</v>
      </c>
      <c r="D32" s="56">
        <v>120.59369265274631</v>
      </c>
      <c r="E32" s="58">
        <v>2314.0088834534604</v>
      </c>
      <c r="F32" s="56">
        <v>111.47066642605009</v>
      </c>
      <c r="G32" s="56">
        <v>0.23513994249739767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42309</v>
      </c>
      <c r="B33" s="56">
        <v>110.8273918089869</v>
      </c>
      <c r="C33" s="56">
        <v>117.9386252180997</v>
      </c>
      <c r="D33" s="56">
        <v>116.54728036644811</v>
      </c>
      <c r="E33" s="58">
        <v>2325.2604869041306</v>
      </c>
      <c r="F33" s="56">
        <v>112.168936476379</v>
      </c>
      <c r="G33" s="56">
        <v>0.62641596459114268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42339</v>
      </c>
      <c r="B34" s="56">
        <v>109.43458796219532</v>
      </c>
      <c r="C34" s="56">
        <v>117.74654246687413</v>
      </c>
      <c r="D34" s="56">
        <v>122.87116379900257</v>
      </c>
      <c r="E34" s="58">
        <v>2336.2744360935844</v>
      </c>
      <c r="F34" s="56">
        <v>112.41485975733845</v>
      </c>
      <c r="G34" s="56">
        <v>0.21924365932739498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42370</v>
      </c>
      <c r="B35" s="56">
        <v>105.15669043276405</v>
      </c>
      <c r="C35" s="56">
        <v>117.2626253838387</v>
      </c>
      <c r="D35" s="56">
        <v>115.28909057004628</v>
      </c>
      <c r="E35" s="58">
        <v>2335.1906270263248</v>
      </c>
      <c r="F35" s="56">
        <v>112.48233225078602</v>
      </c>
      <c r="G35" s="56">
        <v>6.0020973733565519E-2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42401</v>
      </c>
      <c r="B36" s="56">
        <v>103.86337257502902</v>
      </c>
      <c r="C36" s="56">
        <v>117.13035060589112</v>
      </c>
      <c r="D36" s="56">
        <v>127.16950887880824</v>
      </c>
      <c r="E36" s="58">
        <v>2350.7491870711251</v>
      </c>
      <c r="F36" s="56">
        <v>112.31695434635121</v>
      </c>
      <c r="G36" s="56">
        <v>-0.14702567161044566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42430</v>
      </c>
      <c r="B37" s="56">
        <v>107.94229812634721</v>
      </c>
      <c r="C37" s="56">
        <v>121.09927792292379</v>
      </c>
      <c r="D37" s="56">
        <v>121.56925467711991</v>
      </c>
      <c r="E37" s="58">
        <v>2351.1183268519808</v>
      </c>
      <c r="F37" s="56">
        <v>112.71397818225661</v>
      </c>
      <c r="G37" s="56">
        <v>0.35348522243676683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42461</v>
      </c>
      <c r="B38" s="56">
        <v>106.54949427955562</v>
      </c>
      <c r="C38" s="56">
        <v>118.9321298357424</v>
      </c>
      <c r="D38" s="56">
        <v>120.31214295441627</v>
      </c>
      <c r="E38" s="58">
        <v>2367.0405252244723</v>
      </c>
      <c r="F38" s="56">
        <v>112.81592309793156</v>
      </c>
      <c r="G38" s="56">
        <v>9.0445672594485771E-2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42491</v>
      </c>
      <c r="B39" s="56">
        <v>106.35052230144255</v>
      </c>
      <c r="C39" s="56">
        <v>119.37099745753139</v>
      </c>
      <c r="D39" s="56">
        <v>126.06326496541223</v>
      </c>
      <c r="E39" s="58">
        <v>2356.8593829149781</v>
      </c>
      <c r="F39" s="56">
        <v>112.6940084276716</v>
      </c>
      <c r="G39" s="56">
        <v>-0.10806512672340007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42522</v>
      </c>
      <c r="B40" s="56">
        <v>109.03664400596915</v>
      </c>
      <c r="C40" s="56">
        <v>121.90910969917992</v>
      </c>
      <c r="D40" s="56">
        <v>122.35614634476786</v>
      </c>
      <c r="E40" s="58">
        <v>2368.7835193187079</v>
      </c>
      <c r="F40" s="56">
        <v>112.83444773855607</v>
      </c>
      <c r="G40" s="56">
        <v>0.12462003334861027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42552</v>
      </c>
      <c r="B41" s="56">
        <v>103.86337257502902</v>
      </c>
      <c r="C41" s="56">
        <v>120.71991268989682</v>
      </c>
      <c r="D41" s="56">
        <v>123.87362071098606</v>
      </c>
      <c r="E41" s="58">
        <v>2378.4785269218028</v>
      </c>
      <c r="F41" s="56">
        <v>113.05724784526343</v>
      </c>
      <c r="G41" s="56">
        <v>0.19745752398558913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42583</v>
      </c>
      <c r="B42" s="56">
        <v>106.74846625766872</v>
      </c>
      <c r="C42" s="56">
        <v>120.61680100190469</v>
      </c>
      <c r="D42" s="56">
        <v>119.81857039667267</v>
      </c>
      <c r="E42" s="58">
        <v>2373.4049717031803</v>
      </c>
      <c r="F42" s="56">
        <v>113.36969242451531</v>
      </c>
      <c r="G42" s="56">
        <v>0.27635961887158</v>
      </c>
      <c r="H42" s="3"/>
      <c r="I42" s="10"/>
      <c r="J42" s="16"/>
      <c r="K42" s="17"/>
      <c r="L42" s="17"/>
      <c r="M42" s="17"/>
    </row>
    <row r="43" spans="1:17" x14ac:dyDescent="0.25">
      <c r="A43" s="64">
        <v>42614</v>
      </c>
      <c r="B43" s="56">
        <v>104.16183054219866</v>
      </c>
      <c r="C43" s="56">
        <v>120.95579118794663</v>
      </c>
      <c r="D43" s="56">
        <v>121.56490995006067</v>
      </c>
      <c r="E43" s="58">
        <v>2416.4478032904863</v>
      </c>
      <c r="F43" s="56">
        <v>113.40177018488791</v>
      </c>
      <c r="G43" s="56">
        <v>2.829482879118661E-2</v>
      </c>
      <c r="H43" s="3"/>
    </row>
    <row r="44" spans="1:17" x14ac:dyDescent="0.25">
      <c r="A44" s="64">
        <v>42644</v>
      </c>
      <c r="B44" s="56">
        <v>102.27159675012436</v>
      </c>
      <c r="C44" s="56">
        <v>117.71656236795761</v>
      </c>
      <c r="D44" s="56">
        <v>121.19280155877242</v>
      </c>
      <c r="E44" s="58"/>
      <c r="F44" s="56">
        <v>113.48683284499631</v>
      </c>
      <c r="G44" s="56">
        <v>7.5009993203556391E-2</v>
      </c>
    </row>
    <row r="45" spans="1:17" x14ac:dyDescent="0.25">
      <c r="A45" s="67">
        <v>42675</v>
      </c>
      <c r="B45" s="52"/>
      <c r="C45" s="52"/>
      <c r="D45" s="52">
        <v>120.42932997691993</v>
      </c>
      <c r="E45" s="66"/>
      <c r="F45" s="52">
        <v>113.580314565309</v>
      </c>
      <c r="G45" s="52">
        <v>8.2372305199807094E-2</v>
      </c>
    </row>
    <row r="46" spans="1:17" x14ac:dyDescent="0.25">
      <c r="A46" s="76" t="s">
        <v>17</v>
      </c>
      <c r="B46" s="77"/>
      <c r="C46" s="77"/>
      <c r="D46" s="53"/>
      <c r="E46" s="53"/>
      <c r="F46" s="53"/>
      <c r="G46" s="53"/>
    </row>
    <row r="47" spans="1:17" x14ac:dyDescent="0.25">
      <c r="A47" s="79" t="s">
        <v>37</v>
      </c>
      <c r="B47" s="80"/>
      <c r="C47" s="80"/>
      <c r="D47" s="52"/>
      <c r="E47" s="66"/>
      <c r="F47" s="52"/>
      <c r="G47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rightToLeft="1" topLeftCell="A253" workbookViewId="0">
      <selection activeCell="G277" sqref="G277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59">
        <v>49.814868545146368</v>
      </c>
      <c r="C2" s="19"/>
      <c r="D2" s="23"/>
      <c r="H2" s="23"/>
      <c r="I2" s="26"/>
      <c r="J2" s="23"/>
    </row>
    <row r="3" spans="1:10" x14ac:dyDescent="0.25">
      <c r="A3" s="18">
        <v>34393</v>
      </c>
      <c r="B3" s="59">
        <v>50.302653655152405</v>
      </c>
      <c r="C3" s="19"/>
      <c r="D3" s="23"/>
      <c r="H3" s="23"/>
      <c r="I3" s="26"/>
      <c r="J3" s="23"/>
    </row>
    <row r="4" spans="1:10" x14ac:dyDescent="0.25">
      <c r="A4" s="18">
        <v>34424</v>
      </c>
      <c r="B4" s="59">
        <v>50.732035983982428</v>
      </c>
      <c r="C4" s="19"/>
      <c r="D4" s="23"/>
      <c r="H4" s="23"/>
      <c r="I4" s="26"/>
      <c r="J4" s="23"/>
    </row>
    <row r="5" spans="1:10" x14ac:dyDescent="0.25">
      <c r="A5" s="18">
        <v>34454</v>
      </c>
      <c r="B5" s="59">
        <v>50.765451027906408</v>
      </c>
      <c r="C5" s="19"/>
      <c r="D5" s="23"/>
      <c r="H5" s="23"/>
      <c r="I5" s="26"/>
      <c r="J5" s="23"/>
    </row>
    <row r="6" spans="1:10" x14ac:dyDescent="0.25">
      <c r="A6" s="18">
        <v>34485</v>
      </c>
      <c r="B6" s="59">
        <v>50.848083837597244</v>
      </c>
      <c r="C6" s="19"/>
      <c r="D6" s="23"/>
      <c r="H6" s="23"/>
      <c r="I6" s="26"/>
      <c r="J6" s="23"/>
    </row>
    <row r="7" spans="1:10" x14ac:dyDescent="0.25">
      <c r="A7" s="18">
        <v>34515</v>
      </c>
      <c r="B7" s="59">
        <v>51.019993589594456</v>
      </c>
      <c r="C7" s="19"/>
      <c r="D7" s="23"/>
      <c r="H7" s="23"/>
      <c r="I7" s="26"/>
      <c r="J7" s="23"/>
    </row>
    <row r="8" spans="1:10" x14ac:dyDescent="0.25">
      <c r="A8" s="18">
        <v>34546</v>
      </c>
      <c r="B8" s="59">
        <v>51.269785275958313</v>
      </c>
      <c r="C8" s="19"/>
      <c r="D8" s="23"/>
      <c r="H8" s="23"/>
      <c r="I8" s="26"/>
      <c r="J8" s="23"/>
    </row>
    <row r="9" spans="1:10" x14ac:dyDescent="0.25">
      <c r="A9" s="18">
        <v>34577</v>
      </c>
      <c r="B9" s="59">
        <v>51.776263437462255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59">
        <v>51.939020374516453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59">
        <v>52.529545119820632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59">
        <v>52.733923452820783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59">
        <v>53.199883192007825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59">
        <v>53.490566017764394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59">
        <v>53.728962592784143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59">
        <v>54.084363877195216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59">
        <v>54.44377320219246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59">
        <v>54.798956004481347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59">
        <v>55.02937869276915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59">
        <v>55.437653309447043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59">
        <v>55.912904068306787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59">
        <v>56.387877594145444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59">
        <v>56.712845172614671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59">
        <v>56.835500735637524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59">
        <v>57.734536829639751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59">
        <v>58.090982555504944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59">
        <v>58.520013160851889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59">
        <v>58.45002690288554</v>
      </c>
      <c r="C28" s="59"/>
      <c r="D28" s="22">
        <f>B28</f>
        <v>58.45002690288554</v>
      </c>
      <c r="H28" s="23"/>
      <c r="I28" s="26"/>
      <c r="J28" s="23"/>
    </row>
    <row r="29" spans="1:10" x14ac:dyDescent="0.25">
      <c r="A29" s="18">
        <v>35185</v>
      </c>
      <c r="B29" s="59">
        <v>58.58459635541179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59">
        <v>58.697623288229131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59">
        <v>58.900695010506574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59">
        <v>58.89243551651083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59">
        <v>59.054252398035544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59">
        <v>59.235458626440483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59">
        <v>59.438058160339736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59">
        <v>59.186773611545938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59">
        <v>58.748484508235357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59">
        <v>58.858369569321702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59">
        <v>59.109427605521944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59">
        <v>59.675774856863896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59">
        <v>59.815747633261083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59">
        <v>60.401571540582708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59">
        <v>60.689202629991222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59">
        <v>60.810852182978728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59">
        <v>60.46702775929441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59">
        <v>60.349026553948207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59">
        <v>60.295240242570678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59">
        <v>60.965538884643998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59">
        <v>61.060211380771747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59">
        <v>60.961383686195617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59">
        <v>60.935791944395703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59">
        <v>61.202133203345291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59">
        <v>61.536139150145097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59">
        <v>61.144645302256976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59">
        <v>61.181611523545158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59">
        <v>61.299427418460894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59">
        <v>61.694655221517621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59">
        <v>61.703855140301236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59">
        <v>61.960694122159168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59">
        <v>61.988183438841617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59">
        <v>61.941823426809485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59">
        <v>61.507834039205832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59">
        <v>61.58816602750322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59">
        <v>61.451227273122633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59">
        <v>61.859503787743478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59">
        <v>61.685504121684943</v>
      </c>
      <c r="C66" s="59"/>
      <c r="D66" s="22">
        <f>B66</f>
        <v>61.685504121684943</v>
      </c>
      <c r="H66" s="23"/>
      <c r="I66" s="26"/>
      <c r="J66" s="23"/>
    </row>
    <row r="67" spans="1:10" x14ac:dyDescent="0.25">
      <c r="A67" s="18">
        <v>36341</v>
      </c>
      <c r="B67" s="59">
        <v>62.197231062125582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59">
        <v>62.713932476527155</v>
      </c>
      <c r="D68" s="23"/>
      <c r="H68" s="23"/>
      <c r="I68" s="26"/>
      <c r="J68" s="23"/>
    </row>
    <row r="69" spans="1:10" x14ac:dyDescent="0.25">
      <c r="A69" s="18">
        <v>36403</v>
      </c>
      <c r="B69" s="59">
        <v>63.631291226646333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59">
        <v>64.330186274471529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59">
        <v>64.76040749832265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59">
        <v>65.378150837435427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59">
        <v>65.942527319888853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59">
        <v>65.817592737791884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59">
        <v>65.998021316613261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59">
        <v>66.464113327658893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59">
        <v>67.918649503157326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59">
        <v>68.947709380445971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59">
        <v>69.498482061857118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59">
        <v>70.156664880860077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59">
        <v>70.68737459718507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59">
        <v>71.019747734112983</v>
      </c>
      <c r="C82" s="59"/>
      <c r="D82" s="23"/>
      <c r="I82" s="26"/>
      <c r="J82" s="23"/>
    </row>
    <row r="83" spans="1:11" x14ac:dyDescent="0.25">
      <c r="A83" s="18">
        <v>36830</v>
      </c>
      <c r="B83" s="59">
        <v>71.168349166699798</v>
      </c>
      <c r="C83" s="59"/>
      <c r="D83" s="22">
        <f>B83</f>
        <v>71.168349166699798</v>
      </c>
      <c r="H83" s="23"/>
      <c r="I83" s="26"/>
      <c r="J83" s="23"/>
    </row>
    <row r="84" spans="1:11" x14ac:dyDescent="0.25">
      <c r="A84" s="18">
        <v>36860</v>
      </c>
      <c r="B84" s="59">
        <v>70.860176887035337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59">
        <v>70.816489185259741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59">
        <v>70.677038481496041</v>
      </c>
      <c r="C86" s="19"/>
      <c r="D86" s="23"/>
      <c r="E86" s="26">
        <f>AVERAGE($B$86:$B$97)</f>
        <v>68.264995133995555</v>
      </c>
      <c r="H86" s="23"/>
      <c r="I86" s="26"/>
      <c r="J86" s="23"/>
      <c r="K86" s="26"/>
    </row>
    <row r="87" spans="1:11" x14ac:dyDescent="0.25">
      <c r="A87" s="18">
        <v>36950</v>
      </c>
      <c r="B87" s="59">
        <v>70.681608789304192</v>
      </c>
      <c r="C87" s="19"/>
      <c r="D87" s="23"/>
      <c r="E87" s="26">
        <f t="shared" ref="E87:E97" si="0">AVERAGE($B$86:$B$97)</f>
        <v>68.264995133995555</v>
      </c>
      <c r="H87" s="23"/>
      <c r="I87" s="26"/>
      <c r="J87" s="23"/>
      <c r="K87" s="26"/>
    </row>
    <row r="88" spans="1:11" x14ac:dyDescent="0.25">
      <c r="A88" s="18">
        <v>36981</v>
      </c>
      <c r="B88" s="59">
        <v>70.465205226995138</v>
      </c>
      <c r="C88" s="19"/>
      <c r="D88" s="23"/>
      <c r="E88" s="26">
        <f t="shared" si="0"/>
        <v>68.264995133995555</v>
      </c>
      <c r="H88" s="23"/>
      <c r="I88" s="26"/>
      <c r="J88" s="23"/>
      <c r="K88" s="26"/>
    </row>
    <row r="89" spans="1:11" x14ac:dyDescent="0.25">
      <c r="A89" s="18">
        <v>37011</v>
      </c>
      <c r="B89" s="59">
        <v>69.898432483514469</v>
      </c>
      <c r="C89" s="19"/>
      <c r="D89" s="23"/>
      <c r="E89" s="26">
        <f t="shared" si="0"/>
        <v>68.264995133995555</v>
      </c>
      <c r="H89" s="23"/>
      <c r="I89" s="26"/>
      <c r="J89" s="23"/>
      <c r="K89" s="26"/>
    </row>
    <row r="90" spans="1:11" x14ac:dyDescent="0.25">
      <c r="A90" s="18">
        <v>37042</v>
      </c>
      <c r="B90" s="59">
        <v>69.119197309687479</v>
      </c>
      <c r="C90" s="19"/>
      <c r="D90" s="23"/>
      <c r="E90" s="26">
        <f t="shared" si="0"/>
        <v>68.264995133995555</v>
      </c>
      <c r="H90" s="23"/>
      <c r="I90" s="26"/>
      <c r="J90" s="23"/>
      <c r="K90" s="26"/>
    </row>
    <row r="91" spans="1:11" x14ac:dyDescent="0.25">
      <c r="A91" s="18">
        <v>37072</v>
      </c>
      <c r="B91" s="59">
        <v>67.740816693734345</v>
      </c>
      <c r="C91" s="19"/>
      <c r="E91" s="26">
        <f t="shared" si="0"/>
        <v>68.264995133995555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59">
        <v>67.067854333404881</v>
      </c>
      <c r="C92" s="19"/>
      <c r="E92" s="26">
        <f t="shared" si="0"/>
        <v>68.264995133995555</v>
      </c>
      <c r="H92" s="23"/>
      <c r="I92" s="26"/>
      <c r="J92" s="23"/>
      <c r="K92" s="26"/>
    </row>
    <row r="93" spans="1:11" x14ac:dyDescent="0.25">
      <c r="A93" s="18">
        <v>37134</v>
      </c>
      <c r="B93" s="59">
        <v>66.736327042012306</v>
      </c>
      <c r="C93" s="19"/>
      <c r="E93" s="26">
        <f t="shared" si="0"/>
        <v>68.264995133995555</v>
      </c>
      <c r="H93" s="23"/>
      <c r="I93" s="26"/>
      <c r="J93" s="23"/>
      <c r="K93" s="26"/>
    </row>
    <row r="94" spans="1:11" x14ac:dyDescent="0.25">
      <c r="A94" s="18">
        <v>37164</v>
      </c>
      <c r="B94" s="59">
        <v>67.071689758244773</v>
      </c>
      <c r="C94" s="19"/>
      <c r="E94" s="26">
        <f t="shared" si="0"/>
        <v>68.264995133995555</v>
      </c>
      <c r="H94" s="23"/>
      <c r="I94" s="26"/>
      <c r="J94" s="23"/>
      <c r="K94" s="26"/>
    </row>
    <row r="95" spans="1:11" x14ac:dyDescent="0.25">
      <c r="A95" s="18">
        <v>37195</v>
      </c>
      <c r="B95" s="59">
        <v>66.877877557313241</v>
      </c>
      <c r="C95" s="19"/>
      <c r="E95" s="26">
        <f t="shared" si="0"/>
        <v>68.264995133995555</v>
      </c>
      <c r="H95" s="23"/>
      <c r="I95" s="26"/>
      <c r="J95" s="23"/>
      <c r="K95" s="26"/>
    </row>
    <row r="96" spans="1:11" x14ac:dyDescent="0.25">
      <c r="A96" s="18">
        <v>37225</v>
      </c>
      <c r="B96" s="59">
        <v>66.5217454908489</v>
      </c>
      <c r="E96" s="26">
        <f t="shared" si="0"/>
        <v>68.264995133995555</v>
      </c>
      <c r="H96" s="23"/>
      <c r="I96" s="26"/>
      <c r="J96" s="23"/>
      <c r="K96" s="26"/>
    </row>
    <row r="97" spans="1:12" x14ac:dyDescent="0.25">
      <c r="A97" s="18">
        <v>37256</v>
      </c>
      <c r="B97" s="59">
        <v>66.322148441390695</v>
      </c>
      <c r="E97" s="26">
        <f t="shared" si="0"/>
        <v>68.264995133995555</v>
      </c>
      <c r="H97" s="23"/>
      <c r="I97" s="26"/>
      <c r="J97" s="23"/>
      <c r="K97" s="26"/>
    </row>
    <row r="98" spans="1:12" x14ac:dyDescent="0.25">
      <c r="A98" s="18">
        <v>37287</v>
      </c>
      <c r="B98" s="59">
        <v>66.430132452526905</v>
      </c>
      <c r="E98" s="26">
        <f t="shared" ref="E98:E109" si="1">AVERAGE($B$98:$B$109)</f>
        <v>66.27061503569729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59">
        <v>66.488444326363791</v>
      </c>
      <c r="E99" s="26">
        <f t="shared" si="1"/>
        <v>66.27061503569729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59">
        <v>66.468373871097953</v>
      </c>
      <c r="E100" s="26">
        <f t="shared" si="1"/>
        <v>66.27061503569729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59">
        <v>66.392572086292517</v>
      </c>
      <c r="E101" s="26">
        <f t="shared" si="1"/>
        <v>66.27061503569729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59">
        <v>66.486906285889475</v>
      </c>
      <c r="E102" s="26">
        <f t="shared" si="1"/>
        <v>66.27061503569729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59">
        <v>66.678591034294797</v>
      </c>
      <c r="E103" s="26">
        <f t="shared" si="1"/>
        <v>66.27061503569729</v>
      </c>
      <c r="F103" t="s">
        <v>19</v>
      </c>
      <c r="G103" t="s">
        <v>27</v>
      </c>
      <c r="H103" s="22">
        <f>(E103/E91-1)*100</f>
        <v>-2.9215267566980008</v>
      </c>
      <c r="I103" s="26"/>
      <c r="J103" s="23"/>
      <c r="K103" s="26"/>
      <c r="L103" s="26"/>
    </row>
    <row r="104" spans="1:12" x14ac:dyDescent="0.25">
      <c r="A104" s="18">
        <v>37468</v>
      </c>
      <c r="B104" s="59">
        <v>66.477478447591324</v>
      </c>
      <c r="E104" s="26">
        <f t="shared" si="1"/>
        <v>66.27061503569729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59">
        <v>66.330899626800758</v>
      </c>
      <c r="E105" s="26">
        <f t="shared" si="1"/>
        <v>66.27061503569729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59">
        <v>66.163165918157645</v>
      </c>
      <c r="E106" s="26">
        <f t="shared" si="1"/>
        <v>66.27061503569729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59">
        <v>65.981068102903734</v>
      </c>
      <c r="C107" s="60"/>
      <c r="E107" s="26">
        <f t="shared" si="1"/>
        <v>66.27061503569729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59">
        <v>65.670249062323478</v>
      </c>
      <c r="E108" s="26">
        <f t="shared" si="1"/>
        <v>66.27061503569729</v>
      </c>
      <c r="H108" s="23"/>
      <c r="I108" s="26"/>
      <c r="J108" s="23"/>
      <c r="L108" s="26"/>
    </row>
    <row r="109" spans="1:12" x14ac:dyDescent="0.25">
      <c r="A109" s="18">
        <v>37621</v>
      </c>
      <c r="B109" s="59">
        <v>65.679499214125087</v>
      </c>
      <c r="E109" s="26">
        <f t="shared" si="1"/>
        <v>66.27061503569729</v>
      </c>
      <c r="H109" s="23"/>
      <c r="I109" s="26"/>
      <c r="J109" s="23"/>
      <c r="L109" s="26"/>
    </row>
    <row r="110" spans="1:12" x14ac:dyDescent="0.25">
      <c r="A110" s="18">
        <v>37652</v>
      </c>
      <c r="B110" s="59">
        <v>65.665222550732778</v>
      </c>
      <c r="E110" s="26">
        <f>AVERAGE($B$110:$B$121)</f>
        <v>65.59840327558527</v>
      </c>
      <c r="H110" s="23"/>
      <c r="I110" s="26"/>
      <c r="J110" s="23"/>
    </row>
    <row r="111" spans="1:12" x14ac:dyDescent="0.25">
      <c r="A111" s="18">
        <v>37680</v>
      </c>
      <c r="B111" s="59">
        <v>65.533620879621139</v>
      </c>
      <c r="E111" s="26">
        <f t="shared" ref="E111:E121" si="2">AVERAGE($B$110:$B$121)</f>
        <v>65.59840327558527</v>
      </c>
      <c r="I111" s="26"/>
      <c r="J111" s="23"/>
    </row>
    <row r="112" spans="1:12" x14ac:dyDescent="0.25">
      <c r="A112" s="18">
        <v>37711</v>
      </c>
      <c r="B112" s="59">
        <v>64.934522257705709</v>
      </c>
      <c r="E112" s="26">
        <f t="shared" si="2"/>
        <v>65.59840327558527</v>
      </c>
      <c r="I112" s="26"/>
      <c r="J112" s="23"/>
    </row>
    <row r="113" spans="1:10" x14ac:dyDescent="0.25">
      <c r="A113" s="18">
        <v>37741</v>
      </c>
      <c r="B113" s="59">
        <v>64.92380792600899</v>
      </c>
      <c r="E113" s="26">
        <f t="shared" si="2"/>
        <v>65.59840327558527</v>
      </c>
      <c r="I113" s="26"/>
      <c r="J113" s="23"/>
    </row>
    <row r="114" spans="1:10" x14ac:dyDescent="0.25">
      <c r="A114" s="18">
        <v>37772</v>
      </c>
      <c r="B114" s="59">
        <v>64.910524042725655</v>
      </c>
      <c r="C114" s="22"/>
      <c r="E114" s="26">
        <f t="shared" si="2"/>
        <v>65.59840327558527</v>
      </c>
      <c r="I114" s="26"/>
      <c r="J114" s="23"/>
    </row>
    <row r="115" spans="1:10" x14ac:dyDescent="0.25">
      <c r="A115" s="18">
        <v>37802</v>
      </c>
      <c r="B115" s="59">
        <v>65.233092323778237</v>
      </c>
      <c r="C115" s="22"/>
      <c r="E115" s="26">
        <f t="shared" si="2"/>
        <v>65.59840327558527</v>
      </c>
      <c r="F115" t="s">
        <v>20</v>
      </c>
      <c r="G115" t="s">
        <v>27</v>
      </c>
      <c r="H115" s="22">
        <f>(E115/E103-1)*100</f>
        <v>-1.0143436268848949</v>
      </c>
      <c r="I115" s="26"/>
      <c r="J115" s="23"/>
    </row>
    <row r="116" spans="1:10" x14ac:dyDescent="0.25">
      <c r="A116" s="18">
        <v>37833</v>
      </c>
      <c r="B116" s="59">
        <v>65.504960342310113</v>
      </c>
      <c r="C116" s="59"/>
      <c r="E116" s="26">
        <f t="shared" si="2"/>
        <v>65.59840327558527</v>
      </c>
      <c r="I116" s="26"/>
      <c r="J116" s="23"/>
    </row>
    <row r="117" spans="1:10" x14ac:dyDescent="0.25">
      <c r="A117" s="18">
        <v>37864</v>
      </c>
      <c r="B117" s="59">
        <v>65.693256561681324</v>
      </c>
      <c r="C117" s="59"/>
      <c r="D117" s="43">
        <f>B117</f>
        <v>65.693256561681324</v>
      </c>
      <c r="E117" s="26">
        <f t="shared" si="2"/>
        <v>65.59840327558527</v>
      </c>
      <c r="I117" s="26"/>
      <c r="J117" s="23"/>
    </row>
    <row r="118" spans="1:10" x14ac:dyDescent="0.25">
      <c r="A118" s="18">
        <v>37894</v>
      </c>
      <c r="B118" s="59">
        <v>65.803427328519973</v>
      </c>
      <c r="E118" s="26">
        <f t="shared" si="2"/>
        <v>65.59840327558527</v>
      </c>
      <c r="I118" s="26"/>
      <c r="J118" s="23"/>
    </row>
    <row r="119" spans="1:10" x14ac:dyDescent="0.25">
      <c r="A119" s="18">
        <v>37925</v>
      </c>
      <c r="B119" s="59">
        <v>66.149274744484103</v>
      </c>
      <c r="E119" s="26">
        <f t="shared" si="2"/>
        <v>65.59840327558527</v>
      </c>
      <c r="I119" s="26"/>
      <c r="J119" s="23"/>
    </row>
    <row r="120" spans="1:10" x14ac:dyDescent="0.25">
      <c r="A120" s="18">
        <v>37955</v>
      </c>
      <c r="B120" s="59">
        <v>66.190854072897423</v>
      </c>
      <c r="E120" s="26">
        <f t="shared" si="2"/>
        <v>65.59840327558527</v>
      </c>
      <c r="I120" s="26"/>
      <c r="J120" s="23"/>
    </row>
    <row r="121" spans="1:10" x14ac:dyDescent="0.25">
      <c r="A121" s="18">
        <v>37986</v>
      </c>
      <c r="B121" s="59">
        <v>66.638276276557846</v>
      </c>
      <c r="E121" s="26">
        <f t="shared" si="2"/>
        <v>65.59840327558527</v>
      </c>
      <c r="I121" s="26"/>
      <c r="J121" s="23"/>
    </row>
    <row r="122" spans="1:10" x14ac:dyDescent="0.25">
      <c r="A122" s="18">
        <v>38017</v>
      </c>
      <c r="B122" s="59">
        <v>67.282829812629586</v>
      </c>
      <c r="E122" s="26">
        <f>AVERAGE($B$122:$B$133)</f>
        <v>70.667141819209007</v>
      </c>
      <c r="I122" s="26"/>
      <c r="J122" s="23"/>
    </row>
    <row r="123" spans="1:10" x14ac:dyDescent="0.25">
      <c r="A123" s="18">
        <v>38046</v>
      </c>
      <c r="B123" s="59">
        <v>68.677888789830959</v>
      </c>
      <c r="E123" s="26">
        <f t="shared" ref="E123:E133" si="3">AVERAGE($B$122:$B$133)</f>
        <v>70.667141819209007</v>
      </c>
      <c r="I123" s="26"/>
      <c r="J123" s="23"/>
    </row>
    <row r="124" spans="1:10" x14ac:dyDescent="0.25">
      <c r="A124" s="18">
        <v>38077</v>
      </c>
      <c r="B124" s="59">
        <v>69.976560813181848</v>
      </c>
      <c r="E124" s="26">
        <f t="shared" si="3"/>
        <v>70.667141819209007</v>
      </c>
      <c r="I124" s="26"/>
      <c r="J124" s="23"/>
    </row>
    <row r="125" spans="1:10" x14ac:dyDescent="0.25">
      <c r="A125" s="18">
        <v>38107</v>
      </c>
      <c r="B125" s="59">
        <v>70.291712995463214</v>
      </c>
      <c r="E125" s="26">
        <f t="shared" si="3"/>
        <v>70.667141819209007</v>
      </c>
      <c r="I125" s="26"/>
      <c r="J125" s="23"/>
    </row>
    <row r="126" spans="1:10" x14ac:dyDescent="0.25">
      <c r="A126" s="18">
        <v>38138</v>
      </c>
      <c r="B126" s="59">
        <v>70.643202997877154</v>
      </c>
      <c r="E126" s="26">
        <f t="shared" si="3"/>
        <v>70.667141819209007</v>
      </c>
      <c r="I126" s="26"/>
      <c r="J126" s="23"/>
    </row>
    <row r="127" spans="1:10" x14ac:dyDescent="0.25">
      <c r="A127" s="18">
        <v>38168</v>
      </c>
      <c r="B127" s="59">
        <v>70.659343210960031</v>
      </c>
      <c r="E127" s="26">
        <f t="shared" si="3"/>
        <v>70.667141819209007</v>
      </c>
      <c r="F127" t="s">
        <v>21</v>
      </c>
      <c r="G127" t="s">
        <v>27</v>
      </c>
      <c r="H127" s="22">
        <f>(E127/E115-1)*100</f>
        <v>7.7269236605187919</v>
      </c>
      <c r="I127" s="26"/>
      <c r="J127" s="23"/>
    </row>
    <row r="128" spans="1:10" x14ac:dyDescent="0.25">
      <c r="A128" s="18">
        <v>38199</v>
      </c>
      <c r="B128" s="59">
        <v>70.453527341053686</v>
      </c>
      <c r="E128" s="26">
        <f t="shared" si="3"/>
        <v>70.667141819209007</v>
      </c>
      <c r="I128" s="26"/>
      <c r="J128" s="23"/>
    </row>
    <row r="129" spans="1:10" x14ac:dyDescent="0.25">
      <c r="A129" s="18">
        <v>38230</v>
      </c>
      <c r="B129" s="59">
        <v>70.688052116425098</v>
      </c>
      <c r="E129" s="26">
        <f t="shared" si="3"/>
        <v>70.667141819209007</v>
      </c>
      <c r="I129" s="26"/>
      <c r="J129" s="23"/>
    </row>
    <row r="130" spans="1:10" x14ac:dyDescent="0.25">
      <c r="A130" s="18">
        <v>38260</v>
      </c>
      <c r="B130" s="59">
        <v>70.917408618872599</v>
      </c>
      <c r="E130" s="26">
        <f t="shared" si="3"/>
        <v>70.667141819209007</v>
      </c>
      <c r="I130" s="26"/>
      <c r="J130" s="23"/>
    </row>
    <row r="131" spans="1:10" x14ac:dyDescent="0.25">
      <c r="A131" s="18">
        <v>38291</v>
      </c>
      <c r="B131" s="59">
        <v>72.395094810458943</v>
      </c>
      <c r="E131" s="26">
        <f t="shared" si="3"/>
        <v>70.667141819209007</v>
      </c>
      <c r="I131" s="26"/>
      <c r="J131" s="23"/>
    </row>
    <row r="132" spans="1:10" x14ac:dyDescent="0.25">
      <c r="A132" s="18">
        <v>38321</v>
      </c>
      <c r="B132" s="59">
        <v>72.914862335945671</v>
      </c>
      <c r="E132" s="26">
        <f t="shared" si="3"/>
        <v>70.667141819209007</v>
      </c>
      <c r="I132" s="26"/>
      <c r="J132" s="23"/>
    </row>
    <row r="133" spans="1:10" x14ac:dyDescent="0.25">
      <c r="A133" s="18">
        <v>38352</v>
      </c>
      <c r="B133" s="59">
        <v>73.105217987809155</v>
      </c>
      <c r="E133" s="26">
        <f t="shared" si="3"/>
        <v>70.667141819209007</v>
      </c>
      <c r="I133" s="26"/>
      <c r="J133" s="23"/>
    </row>
    <row r="134" spans="1:10" x14ac:dyDescent="0.25">
      <c r="A134" s="18">
        <v>38383</v>
      </c>
      <c r="B134" s="59">
        <v>72.917248335981483</v>
      </c>
      <c r="E134" s="26">
        <f>AVERAGE($B$134:$B$145)</f>
        <v>74.68143279809658</v>
      </c>
      <c r="I134" s="26"/>
      <c r="J134" s="23"/>
    </row>
    <row r="135" spans="1:10" x14ac:dyDescent="0.25">
      <c r="A135" s="18">
        <v>38411</v>
      </c>
      <c r="B135" s="59">
        <v>73.160064026368715</v>
      </c>
      <c r="E135" s="26">
        <f t="shared" ref="E135:E145" si="4">AVERAGE($B$134:$B$145)</f>
        <v>74.68143279809658</v>
      </c>
      <c r="I135" s="26"/>
      <c r="J135" s="23"/>
    </row>
    <row r="136" spans="1:10" x14ac:dyDescent="0.25">
      <c r="A136" s="18">
        <v>38442</v>
      </c>
      <c r="B136" s="59">
        <v>73.564302193228343</v>
      </c>
      <c r="E136" s="26">
        <f t="shared" si="4"/>
        <v>74.68143279809658</v>
      </c>
      <c r="I136" s="26"/>
      <c r="J136" s="23"/>
    </row>
    <row r="137" spans="1:10" x14ac:dyDescent="0.25">
      <c r="A137" s="18">
        <v>38472</v>
      </c>
      <c r="B137" s="59">
        <v>73.781900248206526</v>
      </c>
      <c r="E137" s="26">
        <f t="shared" si="4"/>
        <v>74.68143279809658</v>
      </c>
      <c r="I137" s="26"/>
      <c r="J137" s="23"/>
    </row>
    <row r="138" spans="1:10" x14ac:dyDescent="0.25">
      <c r="A138" s="18">
        <v>38503</v>
      </c>
      <c r="B138" s="59">
        <v>74.076512510778045</v>
      </c>
      <c r="E138" s="26">
        <f t="shared" si="4"/>
        <v>74.68143279809658</v>
      </c>
      <c r="I138" s="26"/>
      <c r="J138" s="23"/>
    </row>
    <row r="139" spans="1:10" x14ac:dyDescent="0.25">
      <c r="A139" s="18">
        <v>38533</v>
      </c>
      <c r="B139" s="59">
        <v>74.505950256161427</v>
      </c>
      <c r="E139" s="26">
        <f t="shared" si="4"/>
        <v>74.68143279809658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59">
        <v>74.838684963594872</v>
      </c>
      <c r="E140" s="26">
        <f t="shared" si="4"/>
        <v>74.68143279809658</v>
      </c>
      <c r="I140" s="26"/>
      <c r="J140" s="23"/>
    </row>
    <row r="141" spans="1:10" x14ac:dyDescent="0.25">
      <c r="A141" s="18">
        <v>38595</v>
      </c>
      <c r="B141" s="59">
        <v>74.986119191069406</v>
      </c>
      <c r="E141" s="26">
        <f t="shared" si="4"/>
        <v>74.68143279809658</v>
      </c>
      <c r="I141" s="26"/>
      <c r="J141" s="23"/>
    </row>
    <row r="142" spans="1:10" x14ac:dyDescent="0.25">
      <c r="A142" s="18">
        <v>38625</v>
      </c>
      <c r="B142" s="59">
        <v>75.404977304050533</v>
      </c>
      <c r="E142" s="26">
        <f t="shared" si="4"/>
        <v>74.68143279809658</v>
      </c>
      <c r="I142" s="26"/>
      <c r="J142" s="23"/>
    </row>
    <row r="143" spans="1:10" x14ac:dyDescent="0.25">
      <c r="A143" s="18">
        <v>38656</v>
      </c>
      <c r="B143" s="59">
        <v>75.788513794697678</v>
      </c>
      <c r="E143" s="26">
        <f t="shared" si="4"/>
        <v>74.68143279809658</v>
      </c>
      <c r="I143" s="26"/>
      <c r="J143" s="23"/>
    </row>
    <row r="144" spans="1:10" x14ac:dyDescent="0.25">
      <c r="A144" s="18">
        <v>38686</v>
      </c>
      <c r="B144" s="59">
        <v>76.419021115997538</v>
      </c>
      <c r="E144" s="26">
        <f t="shared" si="4"/>
        <v>74.68143279809658</v>
      </c>
      <c r="I144" s="26"/>
      <c r="J144" s="23"/>
    </row>
    <row r="145" spans="1:10" x14ac:dyDescent="0.25">
      <c r="A145" s="18">
        <v>38717</v>
      </c>
      <c r="B145" s="59">
        <v>76.733899637024365</v>
      </c>
      <c r="E145" s="26">
        <f t="shared" si="4"/>
        <v>74.68143279809658</v>
      </c>
      <c r="I145" s="26"/>
      <c r="J145" s="23"/>
    </row>
    <row r="146" spans="1:10" x14ac:dyDescent="0.25">
      <c r="A146" s="18">
        <v>38748</v>
      </c>
      <c r="B146" s="59">
        <v>77.345674559939852</v>
      </c>
      <c r="E146" s="26">
        <f>AVERAGE($B$146:$B$157)</f>
        <v>79.931118481132486</v>
      </c>
      <c r="I146" s="26"/>
      <c r="J146" s="23"/>
    </row>
    <row r="147" spans="1:10" x14ac:dyDescent="0.25">
      <c r="A147" s="18">
        <v>38776</v>
      </c>
      <c r="B147" s="59">
        <v>77.902318190684866</v>
      </c>
      <c r="E147" s="26">
        <f t="shared" ref="E147:E157" si="5">AVERAGE($B$146:$B$157)</f>
        <v>79.931118481132486</v>
      </c>
      <c r="I147" s="26"/>
      <c r="J147" s="23"/>
    </row>
    <row r="148" spans="1:10" x14ac:dyDescent="0.25">
      <c r="A148" s="18">
        <v>38807</v>
      </c>
      <c r="B148" s="59">
        <v>78.355707649975571</v>
      </c>
      <c r="E148" s="26">
        <f t="shared" si="5"/>
        <v>79.931118481132486</v>
      </c>
      <c r="I148" s="26"/>
      <c r="J148" s="23"/>
    </row>
    <row r="149" spans="1:10" x14ac:dyDescent="0.25">
      <c r="A149" s="18">
        <v>38837</v>
      </c>
      <c r="B149" s="59">
        <v>78.751710674572379</v>
      </c>
      <c r="E149" s="26">
        <f t="shared" si="5"/>
        <v>79.931118481132486</v>
      </c>
      <c r="I149" s="26"/>
      <c r="J149" s="23"/>
    </row>
    <row r="150" spans="1:10" x14ac:dyDescent="0.25">
      <c r="A150" s="18">
        <v>38868</v>
      </c>
      <c r="B150" s="59">
        <v>79.482703835619603</v>
      </c>
      <c r="E150" s="26">
        <f t="shared" si="5"/>
        <v>79.931118481132486</v>
      </c>
      <c r="I150" s="26"/>
      <c r="J150" s="23"/>
    </row>
    <row r="151" spans="1:10" x14ac:dyDescent="0.25">
      <c r="A151" s="18">
        <v>38898</v>
      </c>
      <c r="B151" s="59">
        <v>80.14863404090687</v>
      </c>
      <c r="E151" s="26">
        <f t="shared" si="5"/>
        <v>79.931118481132486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59">
        <v>79.960724896142281</v>
      </c>
      <c r="E152" s="26">
        <f t="shared" si="5"/>
        <v>79.931118481132486</v>
      </c>
      <c r="I152" s="26"/>
      <c r="J152" s="23"/>
    </row>
    <row r="153" spans="1:10" x14ac:dyDescent="0.25">
      <c r="A153" s="18">
        <v>38960</v>
      </c>
      <c r="B153" s="59">
        <v>79.873637124983588</v>
      </c>
      <c r="E153" s="26">
        <f t="shared" si="5"/>
        <v>79.931118481132486</v>
      </c>
      <c r="I153" s="26"/>
      <c r="J153" s="23"/>
    </row>
    <row r="154" spans="1:10" x14ac:dyDescent="0.25">
      <c r="A154" s="18">
        <v>38990</v>
      </c>
      <c r="B154" s="59">
        <v>80.294942902236372</v>
      </c>
      <c r="E154" s="26">
        <f t="shared" si="5"/>
        <v>79.931118481132486</v>
      </c>
      <c r="I154" s="26"/>
      <c r="J154" s="23"/>
    </row>
    <row r="155" spans="1:10" x14ac:dyDescent="0.25">
      <c r="A155" s="18">
        <v>39021</v>
      </c>
      <c r="B155" s="59">
        <v>81.447567613051092</v>
      </c>
      <c r="E155" s="26">
        <f t="shared" si="5"/>
        <v>79.931118481132486</v>
      </c>
      <c r="I155" s="26"/>
      <c r="J155" s="23"/>
    </row>
    <row r="156" spans="1:10" x14ac:dyDescent="0.25">
      <c r="A156" s="18">
        <v>39051</v>
      </c>
      <c r="B156" s="59">
        <v>82.49094456051543</v>
      </c>
      <c r="E156" s="26">
        <f t="shared" si="5"/>
        <v>79.931118481132486</v>
      </c>
      <c r="I156" s="26"/>
      <c r="J156" s="23"/>
    </row>
    <row r="157" spans="1:10" x14ac:dyDescent="0.25">
      <c r="A157" s="18">
        <v>39082</v>
      </c>
      <c r="B157" s="59">
        <v>83.118855724961833</v>
      </c>
      <c r="E157" s="26">
        <f t="shared" si="5"/>
        <v>79.931118481132486</v>
      </c>
      <c r="I157" s="26"/>
      <c r="J157" s="23"/>
    </row>
    <row r="158" spans="1:10" x14ac:dyDescent="0.25">
      <c r="A158" s="18">
        <v>39113</v>
      </c>
      <c r="B158" s="59">
        <v>83.772381433744172</v>
      </c>
      <c r="E158" s="26">
        <f>AVERAGE($B$158:$B$169)</f>
        <v>85.873262963399199</v>
      </c>
      <c r="I158" s="26"/>
      <c r="J158" s="23"/>
    </row>
    <row r="159" spans="1:10" x14ac:dyDescent="0.25">
      <c r="A159" s="18">
        <v>39141</v>
      </c>
      <c r="B159" s="59">
        <v>84.242175187367835</v>
      </c>
      <c r="E159" s="26">
        <f t="shared" ref="E159:E169" si="6">AVERAGE($B$158:$B$169)</f>
        <v>85.873262963399199</v>
      </c>
      <c r="I159" s="26"/>
      <c r="J159" s="23"/>
    </row>
    <row r="160" spans="1:10" x14ac:dyDescent="0.25">
      <c r="A160" s="18">
        <v>39172</v>
      </c>
      <c r="B160" s="59">
        <v>84.653234567810657</v>
      </c>
      <c r="E160" s="26">
        <f t="shared" si="6"/>
        <v>85.873262963399199</v>
      </c>
      <c r="I160" s="26"/>
      <c r="J160" s="23"/>
    </row>
    <row r="161" spans="1:10" x14ac:dyDescent="0.25">
      <c r="A161" s="18">
        <v>39202</v>
      </c>
      <c r="B161" s="59">
        <v>84.782554016037864</v>
      </c>
      <c r="E161" s="26">
        <f t="shared" si="6"/>
        <v>85.873262963399199</v>
      </c>
      <c r="I161" s="26"/>
      <c r="J161" s="23"/>
    </row>
    <row r="162" spans="1:10" x14ac:dyDescent="0.25">
      <c r="A162" s="18">
        <v>39233</v>
      </c>
      <c r="B162" s="59">
        <v>85.349490527838455</v>
      </c>
      <c r="E162" s="26">
        <f t="shared" si="6"/>
        <v>85.873262963399199</v>
      </c>
      <c r="I162" s="26"/>
      <c r="J162" s="23"/>
    </row>
    <row r="163" spans="1:10" x14ac:dyDescent="0.25">
      <c r="A163" s="18">
        <v>39263</v>
      </c>
      <c r="B163" s="59">
        <v>85.390385176940995</v>
      </c>
      <c r="E163" s="26">
        <f t="shared" si="6"/>
        <v>85.873262963399199</v>
      </c>
      <c r="F163" t="s">
        <v>25</v>
      </c>
      <c r="G163" t="s">
        <v>27</v>
      </c>
      <c r="H163" s="22">
        <f>(E163/E151-1)*100</f>
        <v>7.4340814881369788</v>
      </c>
      <c r="I163" s="26"/>
      <c r="J163" s="23"/>
    </row>
    <row r="164" spans="1:10" x14ac:dyDescent="0.25">
      <c r="A164" s="18">
        <v>39294</v>
      </c>
      <c r="B164" s="59">
        <v>86.205976163430392</v>
      </c>
      <c r="E164" s="26">
        <f t="shared" si="6"/>
        <v>85.873262963399199</v>
      </c>
      <c r="I164" s="26"/>
      <c r="J164" s="23"/>
    </row>
    <row r="165" spans="1:10" x14ac:dyDescent="0.25">
      <c r="A165" s="18">
        <v>39325</v>
      </c>
      <c r="B165" s="59">
        <v>86.178208020916031</v>
      </c>
      <c r="E165" s="26">
        <f t="shared" si="6"/>
        <v>85.873262963399199</v>
      </c>
      <c r="I165" s="26"/>
      <c r="J165" s="23"/>
    </row>
    <row r="166" spans="1:10" x14ac:dyDescent="0.25">
      <c r="A166" s="18">
        <v>39355</v>
      </c>
      <c r="B166" s="59">
        <v>86.95911037432586</v>
      </c>
      <c r="E166" s="26">
        <f t="shared" si="6"/>
        <v>85.873262963399199</v>
      </c>
      <c r="I166" s="26"/>
      <c r="J166" s="23"/>
    </row>
    <row r="167" spans="1:10" x14ac:dyDescent="0.25">
      <c r="A167" s="18">
        <v>39386</v>
      </c>
      <c r="B167" s="59">
        <v>87.048372842082784</v>
      </c>
      <c r="E167" s="26">
        <f t="shared" si="6"/>
        <v>85.873262963399199</v>
      </c>
      <c r="I167" s="26"/>
      <c r="J167" s="23"/>
    </row>
    <row r="168" spans="1:10" x14ac:dyDescent="0.25">
      <c r="A168" s="18">
        <v>39416</v>
      </c>
      <c r="B168" s="59">
        <v>87.62893917467693</v>
      </c>
      <c r="E168" s="26">
        <f t="shared" si="6"/>
        <v>85.873262963399199</v>
      </c>
      <c r="I168" s="26"/>
      <c r="J168" s="23"/>
    </row>
    <row r="169" spans="1:10" x14ac:dyDescent="0.25">
      <c r="A169" s="18">
        <v>39447</v>
      </c>
      <c r="B169" s="59">
        <v>88.268328075618456</v>
      </c>
      <c r="E169" s="26">
        <f t="shared" si="6"/>
        <v>85.873262963399199</v>
      </c>
      <c r="I169" s="26"/>
      <c r="J169" s="23"/>
    </row>
    <row r="170" spans="1:10" x14ac:dyDescent="0.25">
      <c r="A170" s="18">
        <v>39478</v>
      </c>
      <c r="B170" s="82">
        <v>88.687218200413838</v>
      </c>
      <c r="C170" s="61"/>
      <c r="E170" s="26">
        <f>AVERAGE($B$170:$B$181)</f>
        <v>90.512011761480139</v>
      </c>
      <c r="G170" s="44"/>
      <c r="I170" s="26"/>
      <c r="J170" s="23"/>
    </row>
    <row r="171" spans="1:10" x14ac:dyDescent="0.25">
      <c r="A171" s="18">
        <v>39507</v>
      </c>
      <c r="B171" s="59">
        <v>88.965652326395144</v>
      </c>
      <c r="E171" s="26">
        <f t="shared" ref="E171:E181" si="7">AVERAGE($B$170:$B$181)</f>
        <v>90.512011761480139</v>
      </c>
      <c r="I171" s="26"/>
      <c r="J171" s="23"/>
    </row>
    <row r="172" spans="1:10" x14ac:dyDescent="0.25">
      <c r="A172" s="18">
        <v>39538</v>
      </c>
      <c r="B172" s="59">
        <v>89.352443820134269</v>
      </c>
      <c r="E172" s="26">
        <f t="shared" si="7"/>
        <v>90.512011761480139</v>
      </c>
      <c r="I172" s="26"/>
      <c r="J172" s="23"/>
    </row>
    <row r="173" spans="1:10" x14ac:dyDescent="0.25">
      <c r="A173" s="18">
        <v>39568</v>
      </c>
      <c r="B173" s="59">
        <v>90.186425158005406</v>
      </c>
      <c r="E173" s="26">
        <f t="shared" si="7"/>
        <v>90.512011761480139</v>
      </c>
      <c r="I173" s="26"/>
      <c r="J173" s="23"/>
    </row>
    <row r="174" spans="1:10" x14ac:dyDescent="0.25">
      <c r="A174" s="18">
        <v>39599</v>
      </c>
      <c r="B174" s="59">
        <v>90.3792595656667</v>
      </c>
      <c r="D174" s="23"/>
      <c r="E174" s="26">
        <f t="shared" si="7"/>
        <v>90.512011761480139</v>
      </c>
      <c r="I174" s="26"/>
      <c r="J174" s="23"/>
    </row>
    <row r="175" spans="1:10" x14ac:dyDescent="0.25">
      <c r="A175" s="18">
        <v>39629</v>
      </c>
      <c r="B175" s="59">
        <v>90.839062812329487</v>
      </c>
      <c r="E175" s="26">
        <f t="shared" si="7"/>
        <v>90.512011761480139</v>
      </c>
      <c r="F175" t="s">
        <v>26</v>
      </c>
      <c r="G175" t="s">
        <v>27</v>
      </c>
      <c r="H175" s="22">
        <f>(E175/E163-1)*100</f>
        <v>5.4018545912923654</v>
      </c>
      <c r="I175" s="26"/>
      <c r="J175" s="23"/>
    </row>
    <row r="176" spans="1:10" x14ac:dyDescent="0.25">
      <c r="A176" s="18">
        <v>39660</v>
      </c>
      <c r="B176" s="59">
        <v>91.242793998217778</v>
      </c>
      <c r="E176" s="26">
        <f t="shared" si="7"/>
        <v>90.512011761480139</v>
      </c>
      <c r="I176" s="26"/>
      <c r="J176" s="23"/>
    </row>
    <row r="177" spans="1:10" x14ac:dyDescent="0.25">
      <c r="A177" s="18">
        <v>39691</v>
      </c>
      <c r="B177" s="59">
        <v>91.462624701535972</v>
      </c>
      <c r="E177" s="26">
        <f t="shared" si="7"/>
        <v>90.512011761480139</v>
      </c>
      <c r="I177" s="26"/>
      <c r="J177" s="23"/>
    </row>
    <row r="178" spans="1:10" x14ac:dyDescent="0.25">
      <c r="A178" s="18">
        <v>39721</v>
      </c>
      <c r="B178" s="59">
        <v>91.322226470084544</v>
      </c>
      <c r="E178" s="26">
        <f t="shared" si="7"/>
        <v>90.512011761480139</v>
      </c>
      <c r="I178" s="26"/>
      <c r="J178" s="23"/>
    </row>
    <row r="179" spans="1:10" x14ac:dyDescent="0.25">
      <c r="A179" s="18">
        <v>39752</v>
      </c>
      <c r="B179" s="59">
        <v>91.18976898280161</v>
      </c>
      <c r="E179" s="26">
        <f t="shared" si="7"/>
        <v>90.512011761480139</v>
      </c>
      <c r="I179" s="26"/>
      <c r="J179" s="23"/>
    </row>
    <row r="180" spans="1:10" x14ac:dyDescent="0.25">
      <c r="A180" s="18">
        <v>39782</v>
      </c>
      <c r="B180" s="59">
        <v>91.378956100651976</v>
      </c>
      <c r="E180" s="26">
        <f t="shared" si="7"/>
        <v>90.512011761480139</v>
      </c>
      <c r="I180" s="26"/>
      <c r="J180" s="23"/>
    </row>
    <row r="181" spans="1:10" x14ac:dyDescent="0.25">
      <c r="A181" s="18">
        <v>39813</v>
      </c>
      <c r="B181" s="59">
        <v>91.137709001524769</v>
      </c>
      <c r="C181" s="26"/>
      <c r="D181" s="23">
        <f>B181</f>
        <v>91.137709001524769</v>
      </c>
      <c r="E181" s="26">
        <f t="shared" si="7"/>
        <v>90.512011761480139</v>
      </c>
      <c r="I181" s="26"/>
      <c r="J181" s="23"/>
    </row>
    <row r="182" spans="1:10" x14ac:dyDescent="0.25">
      <c r="A182" s="18">
        <v>39844</v>
      </c>
      <c r="B182" s="59">
        <v>90.587142557206604</v>
      </c>
      <c r="E182" s="26">
        <f t="shared" ref="E182:E193" si="8">AVERAGE($B$182:$B$193)</f>
        <v>89.140716225737336</v>
      </c>
      <c r="I182" s="26"/>
      <c r="J182" s="23"/>
    </row>
    <row r="183" spans="1:10" x14ac:dyDescent="0.25">
      <c r="A183" s="18">
        <v>39872</v>
      </c>
      <c r="B183" s="59">
        <v>90.210799808876516</v>
      </c>
      <c r="E183" s="26">
        <f t="shared" si="8"/>
        <v>89.140716225737336</v>
      </c>
      <c r="I183" s="26"/>
      <c r="J183" s="23"/>
    </row>
    <row r="184" spans="1:10" x14ac:dyDescent="0.25">
      <c r="A184" s="18">
        <v>39903</v>
      </c>
      <c r="B184" s="59">
        <v>89.80524329889468</v>
      </c>
      <c r="E184" s="26">
        <f t="shared" si="8"/>
        <v>89.140716225737336</v>
      </c>
      <c r="I184" s="26"/>
      <c r="J184" s="23"/>
    </row>
    <row r="185" spans="1:10" x14ac:dyDescent="0.25">
      <c r="A185" s="18">
        <v>39933</v>
      </c>
      <c r="B185" s="59">
        <v>88.989969834388276</v>
      </c>
      <c r="E185" s="26">
        <f t="shared" si="8"/>
        <v>89.140716225737336</v>
      </c>
    </row>
    <row r="186" spans="1:10" x14ac:dyDescent="0.25">
      <c r="A186" s="18">
        <v>39964</v>
      </c>
      <c r="B186" s="59">
        <v>88.365960374082292</v>
      </c>
      <c r="D186" s="23"/>
      <c r="E186" s="26">
        <f t="shared" si="8"/>
        <v>89.140716225737336</v>
      </c>
    </row>
    <row r="187" spans="1:10" x14ac:dyDescent="0.25">
      <c r="A187" s="18">
        <v>39994</v>
      </c>
      <c r="B187" s="59">
        <v>88.09361168335451</v>
      </c>
      <c r="E187" s="26">
        <f t="shared" si="8"/>
        <v>89.140716225737336</v>
      </c>
      <c r="F187" t="s">
        <v>29</v>
      </c>
      <c r="G187" t="s">
        <v>27</v>
      </c>
      <c r="H187" s="22">
        <f>(E187/E175-1)*100</f>
        <v>-1.5150425993806005</v>
      </c>
    </row>
    <row r="188" spans="1:10" x14ac:dyDescent="0.25">
      <c r="A188" s="18">
        <v>40025</v>
      </c>
      <c r="B188" s="59">
        <v>87.83460934471789</v>
      </c>
      <c r="E188" s="26">
        <f t="shared" si="8"/>
        <v>89.140716225737336</v>
      </c>
    </row>
    <row r="189" spans="1:10" x14ac:dyDescent="0.25">
      <c r="A189" s="18">
        <v>40056</v>
      </c>
      <c r="B189" s="59">
        <v>87.900787882551128</v>
      </c>
      <c r="E189" s="26">
        <f t="shared" si="8"/>
        <v>89.140716225737336</v>
      </c>
    </row>
    <row r="190" spans="1:10" x14ac:dyDescent="0.25">
      <c r="A190" s="18">
        <v>40086</v>
      </c>
      <c r="B190" s="59">
        <v>88.193104346043029</v>
      </c>
      <c r="E190" s="26">
        <f t="shared" si="8"/>
        <v>89.140716225737336</v>
      </c>
    </row>
    <row r="191" spans="1:10" x14ac:dyDescent="0.25">
      <c r="A191" s="18">
        <v>40117</v>
      </c>
      <c r="B191" s="59">
        <v>89.075933231779885</v>
      </c>
      <c r="E191" s="26">
        <f t="shared" si="8"/>
        <v>89.140716225737336</v>
      </c>
    </row>
    <row r="192" spans="1:10" x14ac:dyDescent="0.25">
      <c r="A192" s="18">
        <v>40147</v>
      </c>
      <c r="B192" s="59">
        <v>90.038722004477265</v>
      </c>
      <c r="E192" s="26">
        <f t="shared" si="8"/>
        <v>89.140716225737336</v>
      </c>
    </row>
    <row r="193" spans="1:8" x14ac:dyDescent="0.25">
      <c r="A193" s="18">
        <v>40178</v>
      </c>
      <c r="B193" s="59">
        <v>90.592710342476153</v>
      </c>
      <c r="E193" s="26">
        <f t="shared" si="8"/>
        <v>89.140716225737336</v>
      </c>
    </row>
    <row r="194" spans="1:8" x14ac:dyDescent="0.25">
      <c r="A194" s="18">
        <v>40209</v>
      </c>
      <c r="B194" s="59">
        <v>91.744813737964463</v>
      </c>
      <c r="C194" s="26"/>
      <c r="D194" s="23"/>
      <c r="E194" s="26">
        <f t="shared" ref="E194:E205" si="9">AVERAGE($B$194:$B$205)</f>
        <v>95.802787703399318</v>
      </c>
    </row>
    <row r="195" spans="1:8" x14ac:dyDescent="0.25">
      <c r="A195" s="18">
        <v>40237</v>
      </c>
      <c r="B195" s="59">
        <v>92.687481809990402</v>
      </c>
      <c r="E195" s="26">
        <f t="shared" si="9"/>
        <v>95.802787703399318</v>
      </c>
    </row>
    <row r="196" spans="1:8" x14ac:dyDescent="0.25">
      <c r="A196" s="18">
        <v>40268</v>
      </c>
      <c r="B196" s="59">
        <v>93.828770764813825</v>
      </c>
      <c r="E196" s="26">
        <f t="shared" si="9"/>
        <v>95.802787703399318</v>
      </c>
    </row>
    <row r="197" spans="1:8" x14ac:dyDescent="0.25">
      <c r="A197" s="18">
        <v>40298</v>
      </c>
      <c r="B197" s="59">
        <v>94.849541468317256</v>
      </c>
      <c r="E197" s="26">
        <f t="shared" si="9"/>
        <v>95.802787703399318</v>
      </c>
    </row>
    <row r="198" spans="1:8" x14ac:dyDescent="0.25">
      <c r="A198" s="18">
        <v>40329</v>
      </c>
      <c r="B198" s="59">
        <v>95.741563013789474</v>
      </c>
      <c r="E198" s="26">
        <f t="shared" si="9"/>
        <v>95.802787703399318</v>
      </c>
    </row>
    <row r="199" spans="1:8" x14ac:dyDescent="0.25">
      <c r="A199" s="18">
        <v>40359</v>
      </c>
      <c r="B199" s="59">
        <v>96.757008647471352</v>
      </c>
      <c r="D199" s="23">
        <f>B199</f>
        <v>96.757008647471352</v>
      </c>
      <c r="E199" s="26">
        <f t="shared" si="9"/>
        <v>95.802787703399318</v>
      </c>
      <c r="F199" t="s">
        <v>30</v>
      </c>
      <c r="G199" t="s">
        <v>27</v>
      </c>
      <c r="H199" s="22">
        <f>(E199/E187-1)*100</f>
        <v>7.4736571117413275</v>
      </c>
    </row>
    <row r="200" spans="1:8" x14ac:dyDescent="0.25">
      <c r="A200" s="18">
        <v>40390</v>
      </c>
      <c r="B200" s="59">
        <v>97.326620212652259</v>
      </c>
      <c r="E200" s="26">
        <f t="shared" si="9"/>
        <v>95.802787703399318</v>
      </c>
    </row>
    <row r="201" spans="1:8" x14ac:dyDescent="0.25">
      <c r="A201" s="18">
        <v>40421</v>
      </c>
      <c r="B201" s="59">
        <v>97.602485132801021</v>
      </c>
      <c r="E201" s="26">
        <f t="shared" si="9"/>
        <v>95.802787703399318</v>
      </c>
    </row>
    <row r="202" spans="1:8" x14ac:dyDescent="0.25">
      <c r="A202" s="18">
        <v>40451</v>
      </c>
      <c r="B202" s="59">
        <v>97.378257298853882</v>
      </c>
      <c r="E202" s="26">
        <f t="shared" si="9"/>
        <v>95.802787703399318</v>
      </c>
    </row>
    <row r="203" spans="1:8" x14ac:dyDescent="0.25">
      <c r="A203" s="18">
        <v>40482</v>
      </c>
      <c r="B203" s="59">
        <v>97.28636660106315</v>
      </c>
      <c r="E203" s="26">
        <f t="shared" si="9"/>
        <v>95.802787703399318</v>
      </c>
    </row>
    <row r="204" spans="1:8" x14ac:dyDescent="0.25">
      <c r="A204" s="18">
        <v>40512</v>
      </c>
      <c r="B204" s="59">
        <v>97.169892294354199</v>
      </c>
      <c r="E204" s="26">
        <f t="shared" si="9"/>
        <v>95.802787703399318</v>
      </c>
    </row>
    <row r="205" spans="1:8" x14ac:dyDescent="0.25">
      <c r="A205" s="18">
        <v>40543</v>
      </c>
      <c r="B205" s="59">
        <v>97.260651458720503</v>
      </c>
      <c r="E205" s="26">
        <f t="shared" si="9"/>
        <v>95.802787703399318</v>
      </c>
    </row>
    <row r="206" spans="1:8" x14ac:dyDescent="0.25">
      <c r="A206" s="18">
        <v>40574</v>
      </c>
      <c r="B206" s="59">
        <v>97.639228042816711</v>
      </c>
      <c r="C206" s="22"/>
      <c r="E206" s="26">
        <f t="shared" ref="E206:E217" si="10">AVERAGE($B$206:$B$217)</f>
        <v>100</v>
      </c>
    </row>
    <row r="207" spans="1:8" x14ac:dyDescent="0.25">
      <c r="A207" s="18">
        <v>40602</v>
      </c>
      <c r="B207" s="59">
        <v>98.323829095232199</v>
      </c>
      <c r="C207" s="22"/>
      <c r="E207" s="26">
        <f t="shared" si="10"/>
        <v>100</v>
      </c>
    </row>
    <row r="208" spans="1:8" x14ac:dyDescent="0.25">
      <c r="A208" s="18">
        <v>40633</v>
      </c>
      <c r="B208" s="59">
        <v>99.472955703910188</v>
      </c>
      <c r="C208" s="22"/>
      <c r="E208" s="26">
        <f t="shared" si="10"/>
        <v>100</v>
      </c>
    </row>
    <row r="209" spans="1:8" x14ac:dyDescent="0.25">
      <c r="A209" s="18">
        <v>40663</v>
      </c>
      <c r="B209" s="59">
        <v>99.807773806624297</v>
      </c>
      <c r="C209" s="22"/>
      <c r="E209" s="26">
        <f t="shared" si="10"/>
        <v>100</v>
      </c>
    </row>
    <row r="210" spans="1:8" x14ac:dyDescent="0.25">
      <c r="A210" s="18">
        <v>40694</v>
      </c>
      <c r="B210" s="59">
        <v>100.50523129571509</v>
      </c>
      <c r="C210" s="22"/>
      <c r="E210" s="26">
        <f t="shared" si="10"/>
        <v>100</v>
      </c>
      <c r="H210" t="s">
        <v>28</v>
      </c>
    </row>
    <row r="211" spans="1:8" x14ac:dyDescent="0.25">
      <c r="A211" s="18">
        <v>40724</v>
      </c>
      <c r="B211" s="59">
        <v>100.76333303624449</v>
      </c>
      <c r="C211" s="22"/>
      <c r="E211" s="26">
        <f t="shared" si="10"/>
        <v>100</v>
      </c>
      <c r="F211" t="s">
        <v>31</v>
      </c>
      <c r="G211" t="s">
        <v>27</v>
      </c>
      <c r="H211" s="22">
        <f>(E211/E199-1)*100</f>
        <v>4.3810962052534874</v>
      </c>
    </row>
    <row r="212" spans="1:8" x14ac:dyDescent="0.25">
      <c r="A212" s="18">
        <v>40755</v>
      </c>
      <c r="B212" s="59">
        <v>100.81692657348607</v>
      </c>
      <c r="C212" s="22"/>
      <c r="E212" s="26">
        <f t="shared" si="10"/>
        <v>100</v>
      </c>
    </row>
    <row r="213" spans="1:8" x14ac:dyDescent="0.25">
      <c r="A213" s="18">
        <v>40786</v>
      </c>
      <c r="B213" s="59">
        <v>100.6851808530773</v>
      </c>
      <c r="C213" s="22"/>
      <c r="E213" s="26">
        <f t="shared" si="10"/>
        <v>100</v>
      </c>
    </row>
    <row r="214" spans="1:8" x14ac:dyDescent="0.25">
      <c r="A214" s="18">
        <v>40816</v>
      </c>
      <c r="B214" s="59">
        <v>100.33070788703118</v>
      </c>
      <c r="C214" s="22"/>
      <c r="E214" s="26">
        <f t="shared" si="10"/>
        <v>100</v>
      </c>
    </row>
    <row r="215" spans="1:8" x14ac:dyDescent="0.25">
      <c r="A215" s="18">
        <v>40847</v>
      </c>
      <c r="B215" s="59">
        <v>100.60338410347222</v>
      </c>
      <c r="C215" s="22"/>
      <c r="E215" s="26">
        <f t="shared" si="10"/>
        <v>100</v>
      </c>
    </row>
    <row r="216" spans="1:8" x14ac:dyDescent="0.25">
      <c r="A216" s="18">
        <v>40877</v>
      </c>
      <c r="B216" s="59">
        <v>100.48086770354317</v>
      </c>
      <c r="C216" s="22"/>
      <c r="E216" s="26">
        <f t="shared" si="10"/>
        <v>100</v>
      </c>
    </row>
    <row r="217" spans="1:8" x14ac:dyDescent="0.25">
      <c r="A217" s="18">
        <v>40908</v>
      </c>
      <c r="B217" s="59">
        <v>100.57058189884702</v>
      </c>
      <c r="C217" s="22"/>
      <c r="E217" s="26">
        <f t="shared" si="10"/>
        <v>100</v>
      </c>
    </row>
    <row r="218" spans="1:8" x14ac:dyDescent="0.25">
      <c r="A218" s="18">
        <v>40939</v>
      </c>
      <c r="B218" s="59">
        <v>100.76343878680612</v>
      </c>
      <c r="C218" s="22"/>
      <c r="E218" s="26">
        <f t="shared" ref="E218:E229" si="11">AVERAGE($B$218:$B$229)</f>
        <v>102.57186936088546</v>
      </c>
    </row>
    <row r="219" spans="1:8" x14ac:dyDescent="0.25">
      <c r="A219" s="18">
        <v>40968</v>
      </c>
      <c r="B219" s="59">
        <v>100.714096654771</v>
      </c>
      <c r="C219" s="22"/>
      <c r="E219" s="26">
        <f t="shared" si="11"/>
        <v>102.57186936088546</v>
      </c>
    </row>
    <row r="220" spans="1:8" x14ac:dyDescent="0.25">
      <c r="A220" s="18">
        <v>40999</v>
      </c>
      <c r="B220" s="59">
        <v>100.89889223123356</v>
      </c>
      <c r="C220" s="22"/>
      <c r="E220" s="26">
        <f t="shared" si="11"/>
        <v>102.57186936088546</v>
      </c>
    </row>
    <row r="221" spans="1:8" x14ac:dyDescent="0.25">
      <c r="A221" s="18">
        <v>41029</v>
      </c>
      <c r="B221" s="59">
        <v>101.27851296056521</v>
      </c>
      <c r="C221" s="22"/>
      <c r="E221" s="26">
        <f t="shared" si="11"/>
        <v>102.57186936088546</v>
      </c>
    </row>
    <row r="222" spans="1:8" x14ac:dyDescent="0.25">
      <c r="A222" s="18">
        <v>41060</v>
      </c>
      <c r="B222" s="59">
        <v>101.81566820932251</v>
      </c>
      <c r="C222" s="22"/>
      <c r="E222" s="26">
        <f t="shared" si="11"/>
        <v>102.57186936088546</v>
      </c>
      <c r="H222" t="s">
        <v>28</v>
      </c>
    </row>
    <row r="223" spans="1:8" x14ac:dyDescent="0.25">
      <c r="A223" s="18">
        <v>41090</v>
      </c>
      <c r="B223" s="83">
        <v>102.09033681881117</v>
      </c>
      <c r="C223" s="22"/>
      <c r="E223" s="26">
        <f t="shared" si="11"/>
        <v>102.57186936088546</v>
      </c>
      <c r="F223" t="s">
        <v>33</v>
      </c>
      <c r="G223" t="s">
        <v>27</v>
      </c>
      <c r="H223" s="22">
        <f>(E223/E211-1)*100</f>
        <v>2.5718693608854482</v>
      </c>
    </row>
    <row r="224" spans="1:8" x14ac:dyDescent="0.25">
      <c r="A224" s="18">
        <v>41121</v>
      </c>
      <c r="B224" s="59">
        <v>102.66397558310345</v>
      </c>
      <c r="C224" s="22"/>
      <c r="E224" s="26">
        <f t="shared" si="11"/>
        <v>102.57186936088546</v>
      </c>
    </row>
    <row r="225" spans="1:8" x14ac:dyDescent="0.25">
      <c r="A225" s="18">
        <v>41152</v>
      </c>
      <c r="B225" s="59">
        <v>103.74387169042724</v>
      </c>
      <c r="C225" s="22"/>
      <c r="E225" s="26">
        <f t="shared" si="11"/>
        <v>102.57186936088546</v>
      </c>
    </row>
    <row r="226" spans="1:8" x14ac:dyDescent="0.25">
      <c r="A226" s="18">
        <v>41182</v>
      </c>
      <c r="B226" s="59">
        <v>104.19464848415497</v>
      </c>
      <c r="C226" s="22"/>
      <c r="E226" s="26">
        <f t="shared" si="11"/>
        <v>102.57186936088546</v>
      </c>
    </row>
    <row r="227" spans="1:8" x14ac:dyDescent="0.25">
      <c r="A227" s="18">
        <v>41213</v>
      </c>
      <c r="B227" s="59">
        <v>104.24593764489512</v>
      </c>
      <c r="C227" s="22"/>
      <c r="E227" s="26">
        <f t="shared" si="11"/>
        <v>102.57186936088546</v>
      </c>
    </row>
    <row r="228" spans="1:8" x14ac:dyDescent="0.25">
      <c r="A228" s="18">
        <v>41243</v>
      </c>
      <c r="B228" s="59">
        <v>104.18424887919018</v>
      </c>
      <c r="C228" s="22"/>
      <c r="E228" s="26">
        <f t="shared" si="11"/>
        <v>102.57186936088546</v>
      </c>
    </row>
    <row r="229" spans="1:8" x14ac:dyDescent="0.25">
      <c r="A229" s="18">
        <v>41274</v>
      </c>
      <c r="B229" s="59">
        <v>104.26880438734499</v>
      </c>
      <c r="C229" s="62"/>
      <c r="E229" s="26">
        <f t="shared" si="11"/>
        <v>102.57186936088546</v>
      </c>
    </row>
    <row r="230" spans="1:8" x14ac:dyDescent="0.25">
      <c r="A230" s="18">
        <v>41305</v>
      </c>
      <c r="B230" s="59">
        <v>104.15650423156133</v>
      </c>
      <c r="C230" s="63"/>
      <c r="E230" s="26">
        <f>AVERAGE($B$230:$B$241)</f>
        <v>105.02493569061234</v>
      </c>
    </row>
    <row r="231" spans="1:8" x14ac:dyDescent="0.25">
      <c r="A231" s="18">
        <v>41333</v>
      </c>
      <c r="B231" s="59">
        <v>104.00732765352379</v>
      </c>
      <c r="C231" s="63"/>
      <c r="E231" s="26">
        <f t="shared" ref="E231:E241" si="12">AVERAGE($B$230:$B$241)</f>
        <v>105.02493569061234</v>
      </c>
    </row>
    <row r="232" spans="1:8" x14ac:dyDescent="0.25">
      <c r="A232" s="18">
        <v>41364</v>
      </c>
      <c r="B232" s="59">
        <v>104.04754722357674</v>
      </c>
      <c r="C232" s="63"/>
      <c r="E232" s="26">
        <f t="shared" si="12"/>
        <v>105.02493569061234</v>
      </c>
    </row>
    <row r="233" spans="1:8" x14ac:dyDescent="0.25">
      <c r="A233" s="18">
        <v>41394</v>
      </c>
      <c r="B233" s="59">
        <v>104.26730030662358</v>
      </c>
      <c r="C233" s="63"/>
      <c r="E233" s="26">
        <f t="shared" si="12"/>
        <v>105.02493569061234</v>
      </c>
    </row>
    <row r="234" spans="1:8" x14ac:dyDescent="0.25">
      <c r="A234" s="18">
        <v>41425</v>
      </c>
      <c r="B234" s="59">
        <v>104.55254883831641</v>
      </c>
      <c r="C234" s="63"/>
      <c r="E234" s="26">
        <f t="shared" si="12"/>
        <v>105.02493569061234</v>
      </c>
      <c r="H234" t="s">
        <v>28</v>
      </c>
    </row>
    <row r="235" spans="1:8" x14ac:dyDescent="0.25">
      <c r="A235" s="18">
        <v>41455</v>
      </c>
      <c r="B235" s="59">
        <v>104.98581014221043</v>
      </c>
      <c r="C235" s="63"/>
      <c r="E235" s="26">
        <f t="shared" si="12"/>
        <v>105.02493569061234</v>
      </c>
      <c r="F235" s="57" t="s">
        <v>35</v>
      </c>
      <c r="G235" t="s">
        <v>27</v>
      </c>
      <c r="H235" s="22">
        <f>(E235/E223-1)*100</f>
        <v>2.3915585676771656</v>
      </c>
    </row>
    <row r="236" spans="1:8" x14ac:dyDescent="0.25">
      <c r="A236" s="18">
        <v>41486</v>
      </c>
      <c r="B236" s="59">
        <v>105.38121124668081</v>
      </c>
      <c r="C236" s="63"/>
      <c r="E236" s="26">
        <f t="shared" si="12"/>
        <v>105.02493569061234</v>
      </c>
    </row>
    <row r="237" spans="1:8" x14ac:dyDescent="0.25">
      <c r="A237" s="18">
        <v>41517</v>
      </c>
      <c r="B237" s="59">
        <v>105.23317185297356</v>
      </c>
      <c r="C237" s="63"/>
      <c r="E237" s="26">
        <f t="shared" si="12"/>
        <v>105.02493569061234</v>
      </c>
    </row>
    <row r="238" spans="1:8" x14ac:dyDescent="0.25">
      <c r="A238" s="18">
        <v>41547</v>
      </c>
      <c r="B238" s="59">
        <v>105.46492998583223</v>
      </c>
      <c r="C238" s="63"/>
      <c r="E238" s="26">
        <f t="shared" si="12"/>
        <v>105.02493569061234</v>
      </c>
    </row>
    <row r="239" spans="1:8" x14ac:dyDescent="0.25">
      <c r="A239" s="18">
        <v>41578</v>
      </c>
      <c r="B239" s="59">
        <v>105.82753165555579</v>
      </c>
      <c r="C239" s="63"/>
      <c r="E239" s="26">
        <f t="shared" si="12"/>
        <v>105.02493569061234</v>
      </c>
    </row>
    <row r="240" spans="1:8" x14ac:dyDescent="0.25">
      <c r="A240" s="18">
        <v>41608</v>
      </c>
      <c r="B240" s="59">
        <v>106.09332095847435</v>
      </c>
      <c r="C240" s="63"/>
      <c r="E240" s="26">
        <f t="shared" si="12"/>
        <v>105.02493569061234</v>
      </c>
    </row>
    <row r="241" spans="1:8" x14ac:dyDescent="0.25">
      <c r="A241" s="18">
        <v>41639</v>
      </c>
      <c r="B241" s="59">
        <v>106.28202419201918</v>
      </c>
      <c r="C241" s="19"/>
      <c r="E241" s="26">
        <f t="shared" si="12"/>
        <v>105.02493569061234</v>
      </c>
    </row>
    <row r="242" spans="1:8" x14ac:dyDescent="0.25">
      <c r="A242" s="18">
        <v>41670</v>
      </c>
      <c r="B242" s="59">
        <v>106.47225475938534</v>
      </c>
      <c r="C242" s="19"/>
      <c r="E242" s="26">
        <f>AVERAGE($B$242:$B$253)</f>
        <v>108.23129036445731</v>
      </c>
    </row>
    <row r="243" spans="1:8" x14ac:dyDescent="0.25">
      <c r="A243" s="18">
        <v>41698</v>
      </c>
      <c r="B243" s="59">
        <v>107.29655808005687</v>
      </c>
      <c r="C243" s="63"/>
      <c r="E243" s="26">
        <f t="shared" ref="E243:E253" si="13">AVERAGE($B$242:$B$253)</f>
        <v>108.23129036445731</v>
      </c>
    </row>
    <row r="244" spans="1:8" x14ac:dyDescent="0.25">
      <c r="A244" s="18">
        <v>41729</v>
      </c>
      <c r="B244" s="59">
        <v>107.66309026826011</v>
      </c>
      <c r="C244" s="63"/>
      <c r="E244" s="26">
        <f t="shared" si="13"/>
        <v>108.23129036445731</v>
      </c>
    </row>
    <row r="245" spans="1:8" x14ac:dyDescent="0.25">
      <c r="A245" s="18">
        <v>41759</v>
      </c>
      <c r="B245" s="59">
        <v>107.75680312499966</v>
      </c>
      <c r="C245" s="19"/>
      <c r="E245" s="26">
        <f t="shared" si="13"/>
        <v>108.23129036445731</v>
      </c>
    </row>
    <row r="246" spans="1:8" x14ac:dyDescent="0.25">
      <c r="A246" s="18">
        <v>41790</v>
      </c>
      <c r="B246" s="59">
        <v>108.05824547855516</v>
      </c>
      <c r="C246" s="19"/>
      <c r="E246" s="26">
        <f t="shared" si="13"/>
        <v>108.23129036445731</v>
      </c>
      <c r="H246" t="s">
        <v>28</v>
      </c>
    </row>
    <row r="247" spans="1:8" x14ac:dyDescent="0.25">
      <c r="A247" s="18">
        <v>41820</v>
      </c>
      <c r="B247" s="59">
        <v>108.35530192543061</v>
      </c>
      <c r="E247" s="26">
        <f t="shared" si="13"/>
        <v>108.23129036445731</v>
      </c>
      <c r="F247" s="57" t="s">
        <v>36</v>
      </c>
      <c r="G247" t="s">
        <v>27</v>
      </c>
      <c r="H247" s="22">
        <f>(E247/E235-1)*100</f>
        <v>3.0529460958589993</v>
      </c>
    </row>
    <row r="248" spans="1:8" x14ac:dyDescent="0.25">
      <c r="A248" s="18">
        <v>41851</v>
      </c>
      <c r="B248" s="59">
        <v>108.28544642096925</v>
      </c>
      <c r="E248" s="26">
        <f t="shared" si="13"/>
        <v>108.23129036445731</v>
      </c>
    </row>
    <row r="249" spans="1:8" x14ac:dyDescent="0.25">
      <c r="A249" s="18">
        <v>41882</v>
      </c>
      <c r="B249" s="59">
        <v>108.12003158756298</v>
      </c>
      <c r="E249" s="26">
        <f t="shared" si="13"/>
        <v>108.23129036445731</v>
      </c>
    </row>
    <row r="250" spans="1:8" x14ac:dyDescent="0.25">
      <c r="A250" s="18">
        <v>41912</v>
      </c>
      <c r="B250" s="59">
        <v>108.72143326153099</v>
      </c>
      <c r="E250" s="26">
        <f t="shared" si="13"/>
        <v>108.23129036445731</v>
      </c>
    </row>
    <row r="251" spans="1:8" x14ac:dyDescent="0.25">
      <c r="A251" s="18">
        <v>41943</v>
      </c>
      <c r="B251" s="59">
        <v>109.09126275892733</v>
      </c>
      <c r="E251" s="26">
        <f t="shared" si="13"/>
        <v>108.23129036445731</v>
      </c>
    </row>
    <row r="252" spans="1:8" x14ac:dyDescent="0.25">
      <c r="A252" s="18">
        <v>41973</v>
      </c>
      <c r="B252" s="59">
        <v>109.21748320900682</v>
      </c>
      <c r="E252" s="26">
        <f t="shared" si="13"/>
        <v>108.23129036445731</v>
      </c>
    </row>
    <row r="253" spans="1:8" x14ac:dyDescent="0.25">
      <c r="A253" s="18">
        <v>42004</v>
      </c>
      <c r="B253" s="59">
        <v>109.73757349880276</v>
      </c>
      <c r="E253" s="26">
        <f t="shared" si="13"/>
        <v>108.23129036445731</v>
      </c>
    </row>
    <row r="254" spans="1:8" x14ac:dyDescent="0.25">
      <c r="A254" s="18">
        <v>42035</v>
      </c>
      <c r="B254" s="59">
        <v>110.14417071693975</v>
      </c>
      <c r="E254" s="26">
        <f>AVERAGE($B$254:$B$265)</f>
        <v>111.03651602993938</v>
      </c>
    </row>
    <row r="255" spans="1:8" x14ac:dyDescent="0.25">
      <c r="A255" s="18">
        <v>42063</v>
      </c>
      <c r="B255" s="59">
        <v>110.4693359937587</v>
      </c>
      <c r="E255" s="26">
        <f t="shared" ref="E255:E265" si="14">AVERAGE($B$254:$B$265)</f>
        <v>111.03651602993938</v>
      </c>
    </row>
    <row r="256" spans="1:8" x14ac:dyDescent="0.25">
      <c r="A256" s="18">
        <v>42094</v>
      </c>
      <c r="B256" s="59">
        <v>110.5363186369966</v>
      </c>
      <c r="E256" s="26">
        <f t="shared" si="14"/>
        <v>111.03651602993938</v>
      </c>
    </row>
    <row r="257" spans="1:8" x14ac:dyDescent="0.25">
      <c r="A257" s="18">
        <v>42124</v>
      </c>
      <c r="B257" s="59">
        <v>110.58194920950952</v>
      </c>
      <c r="E257" s="26">
        <f t="shared" si="14"/>
        <v>111.03651602993938</v>
      </c>
    </row>
    <row r="258" spans="1:8" x14ac:dyDescent="0.25">
      <c r="A258" s="18">
        <v>42155</v>
      </c>
      <c r="B258" s="59">
        <v>110.56612233640521</v>
      </c>
      <c r="E258" s="26">
        <f t="shared" si="14"/>
        <v>111.03651602993938</v>
      </c>
      <c r="H258" t="s">
        <v>28</v>
      </c>
    </row>
    <row r="259" spans="1:8" x14ac:dyDescent="0.25">
      <c r="A259" s="18">
        <v>42185</v>
      </c>
      <c r="B259" s="59">
        <v>110.69142383041776</v>
      </c>
      <c r="E259" s="26">
        <f t="shared" si="14"/>
        <v>111.03651602993938</v>
      </c>
      <c r="F259" s="57" t="s">
        <v>40</v>
      </c>
      <c r="G259" t="s">
        <v>27</v>
      </c>
      <c r="H259" s="22">
        <f>(E259/E247-1)*100</f>
        <v>2.5918804590019828</v>
      </c>
    </row>
    <row r="260" spans="1:8" x14ac:dyDescent="0.25">
      <c r="A260" s="18">
        <v>42216</v>
      </c>
      <c r="B260" s="59">
        <v>110.90820423552915</v>
      </c>
      <c r="E260" s="26">
        <f t="shared" si="14"/>
        <v>111.03651602993938</v>
      </c>
    </row>
    <row r="261" spans="1:8" x14ac:dyDescent="0.25">
      <c r="A261" s="18">
        <v>42247</v>
      </c>
      <c r="B261" s="59">
        <v>111.27703549052312</v>
      </c>
      <c r="E261" s="26">
        <f t="shared" si="14"/>
        <v>111.03651602993938</v>
      </c>
    </row>
    <row r="262" spans="1:8" x14ac:dyDescent="0.25">
      <c r="A262" s="18">
        <v>42277</v>
      </c>
      <c r="B262" s="59">
        <v>111.20916924942514</v>
      </c>
      <c r="E262" s="26">
        <f t="shared" si="14"/>
        <v>111.03651602993938</v>
      </c>
    </row>
    <row r="263" spans="1:8" x14ac:dyDescent="0.25">
      <c r="A263" s="18">
        <v>42308</v>
      </c>
      <c r="B263" s="59">
        <v>111.47066642605009</v>
      </c>
      <c r="E263" s="26">
        <f t="shared" si="14"/>
        <v>111.03651602993938</v>
      </c>
    </row>
    <row r="264" spans="1:8" x14ac:dyDescent="0.25">
      <c r="A264" s="18">
        <v>42338</v>
      </c>
      <c r="B264" s="59">
        <v>112.168936476379</v>
      </c>
      <c r="E264" s="26">
        <f t="shared" si="14"/>
        <v>111.03651602993938</v>
      </c>
    </row>
    <row r="265" spans="1:8" x14ac:dyDescent="0.25">
      <c r="A265" s="18">
        <v>42369</v>
      </c>
      <c r="B265" s="59">
        <v>112.41485975733845</v>
      </c>
      <c r="E265" s="26">
        <f t="shared" si="14"/>
        <v>111.03651602993938</v>
      </c>
    </row>
    <row r="266" spans="1:8" x14ac:dyDescent="0.25">
      <c r="A266" s="18">
        <v>42400</v>
      </c>
      <c r="B266" s="59">
        <v>112.48233225078602</v>
      </c>
      <c r="E266" s="26">
        <f t="shared" ref="E266:E276" si="15">AVERAGE($B$266:$B$277)</f>
        <v>112.97759108259316</v>
      </c>
    </row>
    <row r="267" spans="1:8" x14ac:dyDescent="0.25">
      <c r="A267" s="18">
        <v>42429</v>
      </c>
      <c r="B267" s="59">
        <v>112.31695434635121</v>
      </c>
      <c r="E267" s="26">
        <f t="shared" si="15"/>
        <v>112.97759108259316</v>
      </c>
    </row>
    <row r="268" spans="1:8" x14ac:dyDescent="0.25">
      <c r="A268" s="18">
        <v>42460</v>
      </c>
      <c r="B268" s="59">
        <v>112.71397818225661</v>
      </c>
      <c r="E268" s="26">
        <f t="shared" si="15"/>
        <v>112.97759108259316</v>
      </c>
    </row>
    <row r="269" spans="1:8" x14ac:dyDescent="0.25">
      <c r="A269" s="18">
        <v>42490</v>
      </c>
      <c r="B269" s="59">
        <v>112.81592309793156</v>
      </c>
      <c r="E269" s="26">
        <f t="shared" si="15"/>
        <v>112.97759108259316</v>
      </c>
    </row>
    <row r="270" spans="1:8" x14ac:dyDescent="0.25">
      <c r="A270" s="18">
        <v>42521</v>
      </c>
      <c r="B270" s="59">
        <v>112.6940084276716</v>
      </c>
      <c r="E270" s="26">
        <f t="shared" si="15"/>
        <v>112.97759108259316</v>
      </c>
      <c r="H270" t="s">
        <v>28</v>
      </c>
    </row>
    <row r="271" spans="1:8" x14ac:dyDescent="0.25">
      <c r="A271" s="18">
        <v>42551</v>
      </c>
      <c r="B271" s="59">
        <v>112.83444773855607</v>
      </c>
      <c r="E271" s="26">
        <f t="shared" si="15"/>
        <v>112.97759108259316</v>
      </c>
      <c r="F271" s="57" t="s">
        <v>40</v>
      </c>
      <c r="G271" t="s">
        <v>27</v>
      </c>
      <c r="H271" s="22">
        <f>(E271/E259-1)*100</f>
        <v>1.7481411719820317</v>
      </c>
    </row>
    <row r="272" spans="1:8" x14ac:dyDescent="0.25">
      <c r="A272" s="18">
        <v>42582</v>
      </c>
      <c r="B272" s="59">
        <v>113.05724784526343</v>
      </c>
      <c r="E272" s="26">
        <f t="shared" si="15"/>
        <v>112.97759108259316</v>
      </c>
    </row>
    <row r="273" spans="1:5" x14ac:dyDescent="0.25">
      <c r="A273" s="18">
        <v>42613</v>
      </c>
      <c r="B273" s="59">
        <v>113.36969242451531</v>
      </c>
      <c r="E273" s="26">
        <f t="shared" si="15"/>
        <v>112.97759108259316</v>
      </c>
    </row>
    <row r="274" spans="1:5" x14ac:dyDescent="0.25">
      <c r="A274" s="18">
        <v>42643</v>
      </c>
      <c r="B274" s="59">
        <v>113.40177018488791</v>
      </c>
      <c r="E274" s="26">
        <f t="shared" si="15"/>
        <v>112.97759108259316</v>
      </c>
    </row>
    <row r="275" spans="1:5" x14ac:dyDescent="0.25">
      <c r="A275" s="18">
        <v>42674</v>
      </c>
      <c r="B275" s="59">
        <v>113.48683284499631</v>
      </c>
      <c r="E275" s="26">
        <f t="shared" si="15"/>
        <v>112.97759108259316</v>
      </c>
    </row>
    <row r="276" spans="1:5" x14ac:dyDescent="0.25">
      <c r="A276" s="18">
        <v>42704</v>
      </c>
      <c r="B276" s="59">
        <v>113.580314565309</v>
      </c>
      <c r="E276" s="26">
        <f t="shared" si="15"/>
        <v>112.97759108259316</v>
      </c>
    </row>
    <row r="277" spans="1:5" x14ac:dyDescent="0.25">
      <c r="A277" s="18">
        <v>42735</v>
      </c>
    </row>
    <row r="278" spans="1:5" x14ac:dyDescent="0.25">
      <c r="A278" s="1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2016-12-25T13:23:06Z</dcterms:modified>
</cp:coreProperties>
</file>